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 = '1.0' encoding = 'UTF-8' standalone = 'yes'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package/2006/relationships/metadata/core-properties" Target="docProps/core.xml"/>
   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\\cdc.gov\project\NCEZID_FTCL_SHARE\ADB SECTION\Jane Basile\Zika evaluation results_Nov. 2016\Manuscript\"/>
    </mc:Choice>
  </mc:AlternateContent>
  <bookViews>
    <workbookView xWindow="0" yWindow="0" windowWidth="25200" windowHeight="11985"/>
  </bookViews>
  <sheets>
    <sheet name="SensSpec based on MAC-ELISA o" sheetId="15" r:id="rId1"/>
    <sheet name="Agreement data details" sheetId="8" r:id="rId2"/>
    <sheet name="InBios" sheetId="10" r:id="rId3"/>
    <sheet name="NovaTec" sheetId="11" r:id="rId4"/>
    <sheet name="Euroimmun IgM" sheetId="12" r:id="rId5"/>
    <sheet name="Euroimmun IgG" sheetId="13" r:id="rId6"/>
    <sheet name="Euroimmun IgM &amp; IgG" sheetId="14" r:id="rId7"/>
  </sheets>
  <calcPr calcId="162913"/>
</workbook>
</file>

<file path=xl/calcChain.xml><?xml version="1.0" encoding="utf-8"?>
<calcChain xmlns="http://schemas.openxmlformats.org/spreadsheetml/2006/main">
  <c r="R44" i="10" l="1"/>
  <c r="R42" i="10"/>
  <c r="L44" i="10"/>
  <c r="L42" i="10"/>
  <c r="F44" i="10"/>
  <c r="F42" i="10"/>
  <c r="C43" i="10"/>
  <c r="E43" i="10"/>
  <c r="G43" i="10"/>
  <c r="I43" i="10"/>
  <c r="K43" i="10"/>
  <c r="M43" i="10"/>
  <c r="O43" i="10"/>
  <c r="Q43" i="10"/>
  <c r="S43" i="10"/>
  <c r="B43" i="10"/>
  <c r="C41" i="10"/>
  <c r="E41" i="10"/>
  <c r="G41" i="10"/>
  <c r="I41" i="10"/>
  <c r="K41" i="10"/>
  <c r="M41" i="10"/>
  <c r="O41" i="10"/>
  <c r="Q41" i="10"/>
  <c r="S41" i="10"/>
  <c r="B41" i="10"/>
  <c r="W34" i="8" l="1"/>
  <c r="R34" i="8"/>
  <c r="M34" i="8"/>
  <c r="H34" i="8"/>
  <c r="C34" i="8"/>
  <c r="W33" i="8"/>
  <c r="R33" i="8"/>
  <c r="M33" i="8"/>
  <c r="H33" i="8"/>
  <c r="C33" i="8"/>
  <c r="W32" i="8"/>
  <c r="R32" i="8"/>
  <c r="M32" i="8"/>
  <c r="H32" i="8"/>
  <c r="C32" i="8"/>
</calcChain>
</file>

<file path=xl/sharedStrings.xml><?xml version="1.0" encoding="utf-8"?>
<sst xmlns="http://schemas.openxmlformats.org/spreadsheetml/2006/main" count="1677" uniqueCount="372">
  <si>
    <t>CDC.Dx</t>
  </si>
  <si>
    <t>CHIK</t>
  </si>
  <si>
    <t>DEN</t>
  </si>
  <si>
    <t>FLAVI</t>
  </si>
  <si>
    <t>NEG</t>
  </si>
  <si>
    <t>Sum</t>
  </si>
  <si>
    <t>UI</t>
  </si>
  <si>
    <t>WN</t>
  </si>
  <si>
    <t>YF</t>
  </si>
  <si>
    <t>ZIK</t>
  </si>
  <si>
    <t>Samples</t>
  </si>
  <si>
    <t>Negative</t>
  </si>
  <si>
    <t>Zika Pres/Poss</t>
  </si>
  <si>
    <t>PHAC</t>
  </si>
  <si>
    <t>MPIR</t>
  </si>
  <si>
    <t>20 (5.7, 51)</t>
  </si>
  <si>
    <t>10 (0.5, 40.4)</t>
  </si>
  <si>
    <t>70 (39.7, 89.2)</t>
  </si>
  <si>
    <t>0 (0, 27.8)</t>
  </si>
  <si>
    <t>80 (49, 94.3)</t>
  </si>
  <si>
    <t>17.9 (11, 27.9)</t>
  </si>
  <si>
    <t>9 (4.4, 17.4)</t>
  </si>
  <si>
    <t>73.1 (62.3, 81.7)</t>
  </si>
  <si>
    <t>7.7 (3.6, 15.8)</t>
  </si>
  <si>
    <t>1.3 (0.1, 6.9)</t>
  </si>
  <si>
    <t>91 (82.6, 95.6)</t>
  </si>
  <si>
    <t>12.8 (7.1, 22)</t>
  </si>
  <si>
    <t>85.9 (76.5, 91.9)</t>
  </si>
  <si>
    <t>53.3 (47.5, 59)</t>
  </si>
  <si>
    <t>12.8 (9.4, 17.1)</t>
  </si>
  <si>
    <t>33.9 (28.7, 39.5)</t>
  </si>
  <si>
    <t>51.9 (46.2, 57.6)</t>
  </si>
  <si>
    <t>8 (5.4, 11.7)</t>
  </si>
  <si>
    <t>40.1 (34.7, 45.9)</t>
  </si>
  <si>
    <t>52.2 (46.5, 57.9)</t>
  </si>
  <si>
    <t>8.3 (5.6, 12.1)</t>
  </si>
  <si>
    <t>39.4 (34, 45.2)</t>
  </si>
  <si>
    <t>0 (0, 32.4)</t>
  </si>
  <si>
    <t>12.5 (0.6, 47.1)</t>
  </si>
  <si>
    <t>87.5 (52.9, 99.4)</t>
  </si>
  <si>
    <t>25 (7.1, 59.1)</t>
  </si>
  <si>
    <t>50 (21.5, 78.5)</t>
  </si>
  <si>
    <t>50 (23.7, 76.3)</t>
  </si>
  <si>
    <t>40 (16.8, 68.7)</t>
  </si>
  <si>
    <t>60 (31.3, 83.2)</t>
  </si>
  <si>
    <t>30 (10.8, 60.3)</t>
  </si>
  <si>
    <t>100 (72.2, 100)</t>
  </si>
  <si>
    <t>84.4 (73.6, 91.3)</t>
  </si>
  <si>
    <t>1.6 (0.1, 8.3)</t>
  </si>
  <si>
    <t>14.1 (7.6, 24.6)</t>
  </si>
  <si>
    <t>81.3 (70, 88.9)</t>
  </si>
  <si>
    <t>17.2 (9.9, 28.2)</t>
  </si>
  <si>
    <t>82.8 (71.8, 90.1)</t>
  </si>
  <si>
    <t>0 (0, 5.7)</t>
  </si>
  <si>
    <t>Zika Pres/Poss % (95% CI)</t>
  </si>
  <si>
    <t>Negative % (95% CI)</t>
  </si>
  <si>
    <t>Other Flavi</t>
  </si>
  <si>
    <t>Other Flavi % (95% CI)</t>
  </si>
  <si>
    <t>ZikaMAC</t>
  </si>
  <si>
    <t>Equiv</t>
  </si>
  <si>
    <t>DenvMAC</t>
  </si>
  <si>
    <t>33.3 (15.2, 58.3)</t>
  </si>
  <si>
    <t>26.7 (10.9, 52)</t>
  </si>
  <si>
    <t>40 (19.8, 64.3)</t>
  </si>
  <si>
    <t>13.3 (3.7, 37.9)</t>
  </si>
  <si>
    <t>46.7 (24.8, 69.9)</t>
  </si>
  <si>
    <t>16.9 (11.2, 24.7)</t>
  </si>
  <si>
    <t>66.1 (57.2, 74)</t>
  </si>
  <si>
    <t>11 (6.6, 17.9)</t>
  </si>
  <si>
    <t>8.5 (4.7, 14.9)</t>
  </si>
  <si>
    <t>80.5 (72.4, 86.6)</t>
  </si>
  <si>
    <t>11.9 (7.2, 18.9)</t>
  </si>
  <si>
    <t>77.1 (68.8, 83.8)</t>
  </si>
  <si>
    <t>82.7 (76, 87.8)</t>
  </si>
  <si>
    <t>7.7 (4.5, 13)</t>
  </si>
  <si>
    <t>9.6 (5.9, 15.3)</t>
  </si>
  <si>
    <t>85.3 (78.8, 90)</t>
  </si>
  <si>
    <t>4.5 (2.2, 9)</t>
  </si>
  <si>
    <t>10.3 (6.4, 16)</t>
  </si>
  <si>
    <t>87.2 (81, 91.5)</t>
  </si>
  <si>
    <t>2.6 (1, 6.4)</t>
  </si>
  <si>
    <t>75 (66.2, 82.1)</t>
  </si>
  <si>
    <t>17 (11.1, 25)</t>
  </si>
  <si>
    <t>8 (4.3, 14.6)</t>
  </si>
  <si>
    <t>77.7 (69.1, 84.4)</t>
  </si>
  <si>
    <t>13.4 (8.3, 20.9)</t>
  </si>
  <si>
    <t>8.9 (4.9, 15.7)</t>
  </si>
  <si>
    <t>78.6 (70.1, 85.2)</t>
  </si>
  <si>
    <t>11.6 (6.9, 18.9)</t>
  </si>
  <si>
    <t>9.8 (5.6, 16.7)</t>
  </si>
  <si>
    <t>80.6 (63.7, 90.8)</t>
  </si>
  <si>
    <t>9.7 (3.3, 24.9)</t>
  </si>
  <si>
    <t>83.9 (67.4, 92.9)</t>
  </si>
  <si>
    <t>6.5 (1.8, 20.7)</t>
  </si>
  <si>
    <t>87.1 (71.1, 94.9)</t>
  </si>
  <si>
    <t>30.8 (23.9, 38.7)</t>
  </si>
  <si>
    <t>10.3 (6.3, 16.3)</t>
  </si>
  <si>
    <t>58.9 (50.8, 66.6)</t>
  </si>
  <si>
    <t>25.3 (19, 33)</t>
  </si>
  <si>
    <t>4.1 (1.9, 8.7)</t>
  </si>
  <si>
    <t>70.5 (62.7, 77.3)</t>
  </si>
  <si>
    <t>24.7 (18.4, 32.2)</t>
  </si>
  <si>
    <t>6.2 (3.3, 11.3)</t>
  </si>
  <si>
    <t>69.2 (61.3, 76.1)</t>
  </si>
  <si>
    <t>Zika MAC</t>
  </si>
  <si>
    <t>Den MAC</t>
  </si>
  <si>
    <t>2.6 (0.7, 8.9)</t>
  </si>
  <si>
    <t>0 (0, 4.7)</t>
  </si>
  <si>
    <t>97.4 (91.1, 99.3)</t>
  </si>
  <si>
    <t>98.7 (93.1, 99.9)</t>
  </si>
  <si>
    <t>24.2 (19.6, 29.5)</t>
  </si>
  <si>
    <t>1 (0.4, 3)</t>
  </si>
  <si>
    <t>74.7 (69.4, 79.4)</t>
  </si>
  <si>
    <t>2.1 (1, 4.5)</t>
  </si>
  <si>
    <t>73.7 (68.3, 78.4)</t>
  </si>
  <si>
    <t>27.3 (22.5, 32.7)</t>
  </si>
  <si>
    <t>0.7 (0.2, 2.5)</t>
  </si>
  <si>
    <t>72 (66.5, 76.8)</t>
  </si>
  <si>
    <t>90 (59.6, 99.5)</t>
  </si>
  <si>
    <t>62.5 (50.3, 73.3)</t>
  </si>
  <si>
    <t>4.7 (1.6, 12.9)</t>
  </si>
  <si>
    <t>32.8 (22.6, 45)</t>
  </si>
  <si>
    <t>7.8 (3.4, 17)</t>
  </si>
  <si>
    <t>29.7 (19.9, 41.8)</t>
  </si>
  <si>
    <t>70.3 (58.2, 80.1)</t>
  </si>
  <si>
    <t>28.1 (18.6, 40.1)</t>
  </si>
  <si>
    <t>6.7 (0.3, 29.8)</t>
  </si>
  <si>
    <t>86.7 (62.1, 96.3)</t>
  </si>
  <si>
    <t>0 (0, 20.4)</t>
  </si>
  <si>
    <t>2.5 (0.9, 7.2)</t>
  </si>
  <si>
    <t>0 (0, 3.2)</t>
  </si>
  <si>
    <t>97.5 (92.8, 99.1)</t>
  </si>
  <si>
    <t>1.7 (0.5, 6)</t>
  </si>
  <si>
    <t>98.3 (94, 99.5)</t>
  </si>
  <si>
    <t>3.4 (1.3, 8.4)</t>
  </si>
  <si>
    <t>96.6 (91.6, 98.7)</t>
  </si>
  <si>
    <t>42.3 (34.8, 50.2)</t>
  </si>
  <si>
    <t>1.3 (0.4, 4.6)</t>
  </si>
  <si>
    <t>56.4 (48.6, 63.9)</t>
  </si>
  <si>
    <t>43.6 (36.1, 51.4)</t>
  </si>
  <si>
    <t>53.8 (46, 61.5)</t>
  </si>
  <si>
    <t>46.8 (39.1, 54.6)</t>
  </si>
  <si>
    <t>51.9 (44.1, 59.6)</t>
  </si>
  <si>
    <t>36.6 (28.3, 45.8)</t>
  </si>
  <si>
    <t>0.9 (0, 4.9)</t>
  </si>
  <si>
    <t>62.5 (53.3, 70.9)</t>
  </si>
  <si>
    <t>38.4 (29.9, 47.6)</t>
  </si>
  <si>
    <t>60.7 (51.5, 69.3)</t>
  </si>
  <si>
    <t>40.2 (31.6, 49.4)</t>
  </si>
  <si>
    <t>58.9 (49.7, 67.6)</t>
  </si>
  <si>
    <t>41.9 (26.4, 59.2)</t>
  </si>
  <si>
    <t>0 (0, 11)</t>
  </si>
  <si>
    <t>58.1 (40.8, 73.6)</t>
  </si>
  <si>
    <t>11 (6.9, 17.1)</t>
  </si>
  <si>
    <t>1.4 (0.4, 4.9)</t>
  </si>
  <si>
    <t>87.7 (81.4, 92.1)</t>
  </si>
  <si>
    <t>9.6 (5.8, 15.5)</t>
  </si>
  <si>
    <t>3.4 (1.5, 7.8)</t>
  </si>
  <si>
    <t>87 (80.6, 91.5)</t>
  </si>
  <si>
    <t>14.4 (9.6, 21)</t>
  </si>
  <si>
    <t>0.7 (0, 3.8)</t>
  </si>
  <si>
    <t>84.9 (78.2, 89.8)</t>
  </si>
  <si>
    <t>Equivocal</t>
  </si>
  <si>
    <t>Equivocal % (95% CI)</t>
  </si>
  <si>
    <t>Zika +</t>
  </si>
  <si>
    <t>Zika + % 
(95% CI)</t>
  </si>
  <si>
    <t>3.8 (1.3, 10.7)</t>
  </si>
  <si>
    <t>94.9 (87.5, 98)</t>
  </si>
  <si>
    <t>15.2 (11.5, 19.8)</t>
  </si>
  <si>
    <t>2.4 (1.2, 4.9)</t>
  </si>
  <si>
    <t>82.4 (77.5, 86.3)</t>
  </si>
  <si>
    <t>18.3 (14.3, 23.2)</t>
  </si>
  <si>
    <t>79.2 (74.2, 83.5)</t>
  </si>
  <si>
    <t>20.1 (15.9, 25.1)</t>
  </si>
  <si>
    <t>3.8 (2.1, 6.7)</t>
  </si>
  <si>
    <t>76.1 (70.9, 80.7)</t>
  </si>
  <si>
    <t>100 (67.6, 100)</t>
  </si>
  <si>
    <t>43.8 (32.3, 55.9)</t>
  </si>
  <si>
    <t>6.3 (2.5, 15)</t>
  </si>
  <si>
    <t>50 (38.1, 61.9)</t>
  </si>
  <si>
    <t>46.9 (35.2, 58.9)</t>
  </si>
  <si>
    <t>48.4 (36.6, 60.4)</t>
  </si>
  <si>
    <t>51.6 (39.6, 63.4)</t>
  </si>
  <si>
    <t>42.2 (30.9, 54.4)</t>
  </si>
  <si>
    <t>93.3 (70.2, 99.7)</t>
  </si>
  <si>
    <t>0.8 (0, 4.6)</t>
  </si>
  <si>
    <t>94.9 (89.3, 97.6)</t>
  </si>
  <si>
    <t>26.9 (20.6, 34.4)</t>
  </si>
  <si>
    <t>3.8 (1.8, 8.1)</t>
  </si>
  <si>
    <t>69.2 (61.6, 75.9)</t>
  </si>
  <si>
    <t>33.3 (26.4, 41.1)</t>
  </si>
  <si>
    <t>3.2 (1.4, 7.3)</t>
  </si>
  <si>
    <t>63.5 (55.7, 70.6)</t>
  </si>
  <si>
    <t>34.6 (27.6, 42.4)</t>
  </si>
  <si>
    <t>5.1 (2.6, 9.8)</t>
  </si>
  <si>
    <t>60.3 (52.4, 67.6)</t>
  </si>
  <si>
    <t>26.8 (19.5, 35.7)</t>
  </si>
  <si>
    <t>3.6 (1.4, 8.8)</t>
  </si>
  <si>
    <t>69.6 (60.6, 77.4)</t>
  </si>
  <si>
    <t>32.1 (24.2, 41.3)</t>
  </si>
  <si>
    <t>2.7 (0.9, 7.6)</t>
  </si>
  <si>
    <t>65.2 (56, 73.4)</t>
  </si>
  <si>
    <t>4.5 (1.9, 10)</t>
  </si>
  <si>
    <t>63.4 (54.2, 71.7)</t>
  </si>
  <si>
    <t>25.8 (13.7, 43.2)</t>
  </si>
  <si>
    <t>3.2 (0.2, 16.2)</t>
  </si>
  <si>
    <t>71 (53.4, 83.9)</t>
  </si>
  <si>
    <t>32.3 (18.6, 49.9)</t>
  </si>
  <si>
    <t>64.5 (46.9, 78.9)</t>
  </si>
  <si>
    <t>38.7 (23.7, 56.2)</t>
  </si>
  <si>
    <t>61.3 (43.8, 76.3)</t>
  </si>
  <si>
    <t>94.5 (89.6, 97.2)</t>
  </si>
  <si>
    <t>4.8 (2.3, 9.6)</t>
  </si>
  <si>
    <t>2.1 (0.7, 5.9)</t>
  </si>
  <si>
    <t>93.2 (87.9, 96.2)</t>
  </si>
  <si>
    <t>6.8 (3.8, 12.1)</t>
  </si>
  <si>
    <t>89 (82.9, 93.1)</t>
  </si>
  <si>
    <t>Borderline</t>
  </si>
  <si>
    <t>Borderline % (95% CI)</t>
  </si>
  <si>
    <t>27 (22.2, 32.4)</t>
  </si>
  <si>
    <t>70.6 (65.1, 75.5)</t>
  </si>
  <si>
    <t>26.6 (21.9, 32)</t>
  </si>
  <si>
    <t>70.9 (65.5, 75.9)</t>
  </si>
  <si>
    <t>29.8 (24.8, 35.3)</t>
  </si>
  <si>
    <t>67.8 (62.2, 72.9)</t>
  </si>
  <si>
    <t>75 (40.9, 92.9)</t>
  </si>
  <si>
    <t>31.3 (21.2, 43.4)</t>
  </si>
  <si>
    <t>67.2 (55, 77.4)</t>
  </si>
  <si>
    <t>68.8 (56.6, 78.8)</t>
  </si>
  <si>
    <t>34.4 (23.9, 46.6)</t>
  </si>
  <si>
    <t>60.9 (48.7, 71.9)</t>
  </si>
  <si>
    <t>95.8 (90.5, 98.2)</t>
  </si>
  <si>
    <t>5.9 (2.9, 11.7)</t>
  </si>
  <si>
    <t>92.4 (86.1, 95.9)</t>
  </si>
  <si>
    <t>50 (42.2, 57.8)</t>
  </si>
  <si>
    <t>45.5 (37.9, 53.3)</t>
  </si>
  <si>
    <t>51.3 (43.5, 59)</t>
  </si>
  <si>
    <t>49.4 (41.6, 57.1)</t>
  </si>
  <si>
    <t>47.4 (39.8, 55.2)</t>
  </si>
  <si>
    <t>56.3 (47, 65.1)</t>
  </si>
  <si>
    <t>39.3 (30.7, 48.5)</t>
  </si>
  <si>
    <t>43.8 (34.9, 53)</t>
  </si>
  <si>
    <t>5.4 (2.5, 11.2)</t>
  </si>
  <si>
    <t>50.9 (41.8, 60)</t>
  </si>
  <si>
    <t>48.4 (32, 65.2)</t>
  </si>
  <si>
    <t>51.6 (34.8, 68)</t>
  </si>
  <si>
    <t>12.3 (7.9, 18.6)</t>
  </si>
  <si>
    <t>86.3 (79.8, 91)</t>
  </si>
  <si>
    <t>6.4 (2.8, 14.1)</t>
  </si>
  <si>
    <t>93.6 (85.9, 97.2)</t>
  </si>
  <si>
    <t>36.3 (31, 42)</t>
  </si>
  <si>
    <t>63.7 (58, 69)</t>
  </si>
  <si>
    <t>36.7 (31.3, 42.4)</t>
  </si>
  <si>
    <t>63.3 (57.6, 68.7)</t>
  </si>
  <si>
    <t>40.5 (35, 46.2)</t>
  </si>
  <si>
    <t>59.5 (53.8, 65)</t>
  </si>
  <si>
    <t>39.1 (28.1, 51.3)</t>
  </si>
  <si>
    <t>65.6 (53.4, 76.1)</t>
  </si>
  <si>
    <t>20 (7, 45.2)</t>
  </si>
  <si>
    <t>80 (54.8, 93)</t>
  </si>
  <si>
    <t>4.2 (1.8, 9.5)</t>
  </si>
  <si>
    <t>9.3 (5.3, 15.9)</t>
  </si>
  <si>
    <t>90.7 (84.1, 94.7)</t>
  </si>
  <si>
    <t>62.8 (55, 70)</t>
  </si>
  <si>
    <t>37.2 (30, 45)</t>
  </si>
  <si>
    <t>36.5 (29.4, 44.3)</t>
  </si>
  <si>
    <t>66.7 (58.9, 73.6)</t>
  </si>
  <si>
    <t>55.4 (46.1, 64.2)</t>
  </si>
  <si>
    <t>44.6 (35.8, 53.9)</t>
  </si>
  <si>
    <t>41.1 (32.4, 50.3)</t>
  </si>
  <si>
    <t>67.7 (50.1, 81.4)</t>
  </si>
  <si>
    <t>29 (16.1, 46.6)</t>
  </si>
  <si>
    <t>74.2 (56.8, 86.3)</t>
  </si>
  <si>
    <t>15.1 (10.2, 21.8)</t>
  </si>
  <si>
    <t>19.2 (13.6, 26.3)</t>
  </si>
  <si>
    <t>80.8 (73.7, 86.4)</t>
  </si>
  <si>
    <t>InBios</t>
  </si>
  <si>
    <t>NovaTec</t>
  </si>
  <si>
    <t>Euroimmun IgM</t>
  </si>
  <si>
    <t>Euroimmun IgG</t>
  </si>
  <si>
    <t>Euroimmun IgM &amp; IgG</t>
  </si>
  <si>
    <t>Labs</t>
  </si>
  <si>
    <t>Measure</t>
  </si>
  <si>
    <t>Test</t>
  </si>
  <si>
    <t>Positive</t>
  </si>
  <si>
    <t>Freq</t>
  </si>
  <si>
    <t>Presumptive Other Flavivirus Positive</t>
  </si>
  <si>
    <t>Presumptive Zika Positive</t>
  </si>
  <si>
    <t>12.8 (6, 25.2)</t>
  </si>
  <si>
    <t>87.2 (74.8, 94)</t>
  </si>
  <si>
    <t>10.6 (4.6, 22.6)</t>
  </si>
  <si>
    <t>89.4 (77.4, 95.4)</t>
  </si>
  <si>
    <t>17 (8.9, 30.1)</t>
  </si>
  <si>
    <t>83 (69.9, 91.1)</t>
  </si>
  <si>
    <t>93.5 (84.6, 97.5)</t>
  </si>
  <si>
    <t>6.5 (2.5, 15.4)</t>
  </si>
  <si>
    <t>95.2 (86.7, 98.3)</t>
  </si>
  <si>
    <t>4.8 (1.7, 13.3)</t>
  </si>
  <si>
    <t>8.5 (3.4, 19.9)</t>
  </si>
  <si>
    <t>2.1 (0.1, 11.1)</t>
  </si>
  <si>
    <t>4.3 (1.2, 14.2)</t>
  </si>
  <si>
    <t>83.9 (72.8, 91)</t>
  </si>
  <si>
    <t>11.3 (5.6, 21.5)</t>
  </si>
  <si>
    <t>80.6 (69.1, 88.6)</t>
  </si>
  <si>
    <t>12.9 (6.7, 23.4)</t>
  </si>
  <si>
    <t>85.5 (74.7, 92.2)</t>
  </si>
  <si>
    <t>1.6 (0.1, 8.6)</t>
  </si>
  <si>
    <t>0 (0, 7.6)</t>
  </si>
  <si>
    <t>95.7 (85.8, 98.8)</t>
  </si>
  <si>
    <t>97.9 (88.9, 99.9)</t>
  </si>
  <si>
    <t>22.6 (14, 34.4)</t>
  </si>
  <si>
    <t>3.2 (0.9, 11)</t>
  </si>
  <si>
    <t>74.2 (62.1, 83.4)</t>
  </si>
  <si>
    <t>33.9 (23.3, 46.3)</t>
  </si>
  <si>
    <t>61.3 (48.8, 72.4)</t>
  </si>
  <si>
    <t>32.3 (22, 44.6)</t>
  </si>
  <si>
    <t>8.1 (3.5, 17.5)</t>
  </si>
  <si>
    <t>59.7 (47.3, 71)</t>
  </si>
  <si>
    <t>6.4 (2.2, 17.2)</t>
  </si>
  <si>
    <t>93.6 (82.8, 97.8)</t>
  </si>
  <si>
    <t>41.9 (30.5, 54.3)</t>
  </si>
  <si>
    <t>0 (0, 5.8)</t>
  </si>
  <si>
    <t>58.1 (45.7, 69.5)</t>
  </si>
  <si>
    <t>43.5 (31.9, 55.9)</t>
  </si>
  <si>
    <t>54.8 (42.5, 66.6)</t>
  </si>
  <si>
    <t>51.1 (37.2, 64.7)</t>
  </si>
  <si>
    <t>36.2 (24, 50.5)</t>
  </si>
  <si>
    <t>59.6 (45.3, 72.4)</t>
  </si>
  <si>
    <t>27.7 (16.9, 41.8)</t>
  </si>
  <si>
    <t>57.4 (43.3, 70.5)</t>
  </si>
  <si>
    <t>25.5 (15.3, 39.5)</t>
  </si>
  <si>
    <t>88.7 (78.5, 94.4)</t>
  </si>
  <si>
    <t>9.7 (4.5, 19.5)</t>
  </si>
  <si>
    <t>90.3 (80.5, 95.5)</t>
  </si>
  <si>
    <t>All three agreed</t>
  </si>
  <si>
    <t>Two agreed</t>
  </si>
  <si>
    <t>No agreement</t>
  </si>
  <si>
    <t xml:space="preserve"># pos (or neg) </t>
  </si>
  <si>
    <t>% (95% CI)</t>
  </si>
  <si>
    <t># pos (or neg)</t>
  </si>
  <si>
    <t>CDC ZIKA MAC ELISA only</t>
  </si>
  <si>
    <t>Sensitivity (156 Zika +)</t>
  </si>
  <si>
    <t>Specificity (118 neg)</t>
  </si>
  <si>
    <t>w/ flavi</t>
  </si>
  <si>
    <t>w/o flavi</t>
  </si>
  <si>
    <t>85.3 (78.8, 90.0)</t>
  </si>
  <si>
    <t>82.7 (76.0, 87.8)</t>
  </si>
  <si>
    <t>98.3 (94.0, 99.5)</t>
  </si>
  <si>
    <t>62.8 (55.0, 70.0)</t>
  </si>
  <si>
    <t>87.2 (81.0, 91.5)</t>
  </si>
  <si>
    <t>66.1 (57.2, 74.0)</t>
  </si>
  <si>
    <t>Combined</t>
  </si>
  <si>
    <t>ADB-DRL</t>
  </si>
  <si>
    <t>46.2 (38.5, 54.0)</t>
  </si>
  <si>
    <t>48.1 (40.4, 55.9)</t>
  </si>
  <si>
    <t>30.8 (24.1, 38.4)</t>
  </si>
  <si>
    <t>39.7 (32.4, 48.6)</t>
  </si>
  <si>
    <t>50.0 (42.2, 57.8)</t>
  </si>
  <si>
    <t>48.7 (41.0, 56.5)</t>
  </si>
  <si>
    <t>52.6 (44.8, 60.2)</t>
  </si>
  <si>
    <t>85.0 (81.5, 88.0)</t>
  </si>
  <si>
    <t>45.9 (41.5, 50.5)</t>
  </si>
  <si>
    <t>35.7 (31.5, 40.1)</t>
  </si>
  <si>
    <t>50.4 (45.9, 54.9)</t>
  </si>
  <si>
    <t>64.3 (59.9, 68.5)</t>
  </si>
  <si>
    <t>74.6 (69.8, 78.8)</t>
  </si>
  <si>
    <t>97.5 (95.2, 98.7)</t>
  </si>
  <si>
    <t>97.2 (94.9, 98.5)</t>
  </si>
  <si>
    <t>94.4 (91.4, 96.3)</t>
  </si>
  <si>
    <t>15 samples were equivocal in the CDC ZIKA MAC ELISA and excluded from this analysis</t>
  </si>
  <si>
    <t xml:space="preserve">Footnotes: </t>
  </si>
  <si>
    <t>Equivocal/borderline results for NovaTec and Euroimmun were added to the sensitivity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</si>
</sst>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0" fillId="0" borderId="0" xfId="0" applyFill="1"/>
    <xf numFmtId="164" fontId="0" fillId="2" borderId="0" xfId="0" applyNumberFormat="1" applyFill="1"/>
    <xf numFmtId="164" fontId="0" fillId="3" borderId="0" xfId="0" applyNumberFormat="1" applyFill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1" fillId="0" borderId="14" xfId="0" applyFont="1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 = '1.0' encoding = 'UTF-8' standalone = 'yes'?>
<Relationships xmlns="http://schemas.openxmlformats.org/package/2006/relationships">
   <Relationship Id="rId1" Type="http://schemas.openxmlformats.org/officeDocument/2006/relationships/worksheet" Target="worksheets/sheet1.xml"/>
   <Relationship Id="rId10" Type="http://schemas.openxmlformats.org/officeDocument/2006/relationships/sharedStrings" Target="sharedStrings.xml"/>
   <Relationship Id="rId11" Type="http://schemas.openxmlformats.org/officeDocument/2006/relationships/calcChain" Target="calcChain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worksheet" Target="worksheets/sheet4.xml"/>
   <Relationship Id="rId5" Type="http://schemas.openxmlformats.org/officeDocument/2006/relationships/worksheet" Target="worksheets/sheet5.xml"/>
   <Relationship Id="rId6" Type="http://schemas.openxmlformats.org/officeDocument/2006/relationships/worksheet" Target="worksheets/sheet6.xml"/>
   <Relationship Id="rId7" Type="http://schemas.openxmlformats.org/officeDocument/2006/relationships/worksheet" Target="worksheets/sheet7.xml"/>
   <Relationship Id="rId8" Type="http://schemas.openxmlformats.org/officeDocument/2006/relationships/theme" Target="theme/theme1.xml"/>
   <Relationship Id="rId9" Type="http://schemas.openxmlformats.org/officeDocument/2006/relationships/styles" Target="styles.xml"/>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 = '1.0' encoding = 'UTF-8' standalone = 'yes'?>
<Relationships xmlns="http://schemas.openxmlformats.org/package/2006/relationships">
   <Relationship Id="rId1" Type="http://schemas.openxmlformats.org/officeDocument/2006/relationships/printerSettings" Target="../printerSettings/printerSettings1.bin"/>
</Relationships>
</file>

<file path=xl/worksheets/_rels/sheet2.xml.rels><?xml version = '1.0' encoding = 'UTF-8' standalone = 'yes'?>
<Relationships xmlns="http://schemas.openxmlformats.org/package/2006/relationships">
   <Relationship Id="rId1" Type="http://schemas.openxmlformats.org/officeDocument/2006/relationships/printerSettings" Target="../printerSettings/printerSettings2.bin"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23" sqref="D23"/>
    </sheetView>
  </sheetViews>
  <sheetFormatPr defaultRowHeight="15" x14ac:dyDescent="0.25"/>
  <cols>
    <col min="1" max="1" bestFit="true" customWidth="true" width="20.42578125" collapsed="true"/>
    <col min="2" max="2" bestFit="true" customWidth="true" width="23.0" collapsed="true"/>
    <col min="3" max="3" bestFit="true" customWidth="true" width="13.5703125" collapsed="true"/>
    <col min="4" max="4" bestFit="true" customWidth="true" width="14.7109375" collapsed="true"/>
    <col min="5" max="5" bestFit="true" customWidth="true" width="13.140625" collapsed="true"/>
    <col min="6" max="6" bestFit="true" customWidth="true" width="14.7109375" collapsed="true"/>
    <col min="7" max="7" bestFit="true" customWidth="true" width="13.140625" collapsed="true"/>
    <col min="8" max="9" bestFit="true" customWidth="true" width="14.7109375" collapsed="true"/>
  </cols>
  <sheetData>
    <row r="1" spans="1:9" ht="15.75" thickBot="1" x14ac:dyDescent="0.3"/>
    <row r="2" spans="1:9" ht="15.75" thickBot="1" x14ac:dyDescent="0.3">
      <c r="A2" s="32" t="s">
        <v>340</v>
      </c>
      <c r="B2" s="33"/>
      <c r="C2" s="36" t="s">
        <v>281</v>
      </c>
      <c r="D2" s="37"/>
      <c r="E2" s="37"/>
      <c r="F2" s="37"/>
      <c r="G2" s="37"/>
      <c r="H2" s="37"/>
      <c r="I2" s="38"/>
    </row>
    <row r="3" spans="1:9" ht="15.75" thickBot="1" x14ac:dyDescent="0.3">
      <c r="A3" s="34"/>
      <c r="B3" s="35"/>
      <c r="C3" s="30" t="s">
        <v>352</v>
      </c>
      <c r="D3" s="31"/>
      <c r="E3" s="30" t="s">
        <v>13</v>
      </c>
      <c r="F3" s="31"/>
      <c r="G3" s="30" t="s">
        <v>14</v>
      </c>
      <c r="H3" s="31"/>
      <c r="I3" s="23" t="s">
        <v>351</v>
      </c>
    </row>
    <row r="4" spans="1:9" ht="15.75" thickBot="1" x14ac:dyDescent="0.3">
      <c r="A4" s="17" t="s">
        <v>283</v>
      </c>
      <c r="B4" s="17" t="s">
        <v>282</v>
      </c>
      <c r="C4" s="25" t="s">
        <v>337</v>
      </c>
      <c r="D4" s="26" t="s">
        <v>338</v>
      </c>
      <c r="E4" s="25" t="s">
        <v>339</v>
      </c>
      <c r="F4" s="26" t="s">
        <v>338</v>
      </c>
      <c r="G4" s="25" t="s">
        <v>339</v>
      </c>
      <c r="H4" s="26" t="s">
        <v>338</v>
      </c>
      <c r="I4" s="24" t="s">
        <v>338</v>
      </c>
    </row>
    <row r="5" spans="1:9" x14ac:dyDescent="0.25">
      <c r="A5" s="27" t="s">
        <v>276</v>
      </c>
      <c r="B5" s="8" t="s">
        <v>341</v>
      </c>
      <c r="C5" s="9">
        <v>129</v>
      </c>
      <c r="D5" s="10" t="s">
        <v>346</v>
      </c>
      <c r="E5" s="9">
        <v>133</v>
      </c>
      <c r="F5" s="10" t="s">
        <v>345</v>
      </c>
      <c r="G5" s="9">
        <v>136</v>
      </c>
      <c r="H5" s="19" t="s">
        <v>349</v>
      </c>
      <c r="I5" s="8" t="s">
        <v>360</v>
      </c>
    </row>
    <row r="6" spans="1:9" ht="15.75" thickBot="1" x14ac:dyDescent="0.3">
      <c r="A6" s="28"/>
      <c r="B6" s="11" t="s">
        <v>342</v>
      </c>
      <c r="C6" s="12">
        <v>78</v>
      </c>
      <c r="D6" s="13" t="s">
        <v>350</v>
      </c>
      <c r="E6" s="12">
        <v>95</v>
      </c>
      <c r="F6" s="13" t="s">
        <v>70</v>
      </c>
      <c r="G6" s="12">
        <v>91</v>
      </c>
      <c r="H6" s="20" t="s">
        <v>72</v>
      </c>
      <c r="I6" s="11" t="s">
        <v>365</v>
      </c>
    </row>
    <row r="7" spans="1:9" x14ac:dyDescent="0.25">
      <c r="A7" s="27" t="s">
        <v>277</v>
      </c>
      <c r="B7" s="8" t="s">
        <v>341</v>
      </c>
      <c r="C7" s="9">
        <v>68</v>
      </c>
      <c r="D7" s="10" t="s">
        <v>139</v>
      </c>
      <c r="E7" s="9">
        <v>72</v>
      </c>
      <c r="F7" s="10" t="s">
        <v>353</v>
      </c>
      <c r="G7" s="9">
        <v>75</v>
      </c>
      <c r="H7" s="19" t="s">
        <v>354</v>
      </c>
      <c r="I7" s="14" t="s">
        <v>361</v>
      </c>
    </row>
    <row r="8" spans="1:9" ht="15.75" thickBot="1" x14ac:dyDescent="0.3">
      <c r="A8" s="28"/>
      <c r="B8" s="11" t="s">
        <v>342</v>
      </c>
      <c r="C8" s="12">
        <v>115</v>
      </c>
      <c r="D8" s="13" t="s">
        <v>131</v>
      </c>
      <c r="E8" s="12">
        <v>116</v>
      </c>
      <c r="F8" s="13" t="s">
        <v>347</v>
      </c>
      <c r="G8" s="12">
        <v>114</v>
      </c>
      <c r="H8" s="20" t="s">
        <v>135</v>
      </c>
      <c r="I8" s="22" t="s">
        <v>366</v>
      </c>
    </row>
    <row r="9" spans="1:9" x14ac:dyDescent="0.25">
      <c r="A9" s="27" t="s">
        <v>278</v>
      </c>
      <c r="B9" s="8" t="s">
        <v>341</v>
      </c>
      <c r="C9" s="9">
        <v>48</v>
      </c>
      <c r="D9" s="10" t="s">
        <v>355</v>
      </c>
      <c r="E9" s="9">
        <v>57</v>
      </c>
      <c r="F9" s="10" t="s">
        <v>265</v>
      </c>
      <c r="G9" s="9">
        <v>62</v>
      </c>
      <c r="H9" s="19" t="s">
        <v>356</v>
      </c>
      <c r="I9" s="8" t="s">
        <v>362</v>
      </c>
    </row>
    <row r="10" spans="1:9" ht="15.75" thickBot="1" x14ac:dyDescent="0.3">
      <c r="A10" s="28"/>
      <c r="B10" s="11" t="s">
        <v>342</v>
      </c>
      <c r="C10" s="12">
        <v>116</v>
      </c>
      <c r="D10" s="13" t="s">
        <v>347</v>
      </c>
      <c r="E10" s="12">
        <v>116</v>
      </c>
      <c r="F10" s="13" t="s">
        <v>347</v>
      </c>
      <c r="G10" s="12">
        <v>112</v>
      </c>
      <c r="H10" s="20" t="s">
        <v>186</v>
      </c>
      <c r="I10" s="11" t="s">
        <v>367</v>
      </c>
    </row>
    <row r="11" spans="1:9" x14ac:dyDescent="0.25">
      <c r="A11" s="27" t="s">
        <v>279</v>
      </c>
      <c r="B11" s="8" t="s">
        <v>341</v>
      </c>
      <c r="C11" s="9">
        <v>78</v>
      </c>
      <c r="D11" s="10" t="s">
        <v>357</v>
      </c>
      <c r="E11" s="9">
        <v>76</v>
      </c>
      <c r="F11" s="10" t="s">
        <v>358</v>
      </c>
      <c r="G11" s="9">
        <v>82</v>
      </c>
      <c r="H11" s="19" t="s">
        <v>359</v>
      </c>
      <c r="I11" s="14" t="s">
        <v>363</v>
      </c>
    </row>
    <row r="12" spans="1:9" ht="15.75" thickBot="1" x14ac:dyDescent="0.3">
      <c r="A12" s="28"/>
      <c r="B12" s="11" t="s">
        <v>342</v>
      </c>
      <c r="C12" s="12">
        <v>113</v>
      </c>
      <c r="D12" s="13" t="s">
        <v>231</v>
      </c>
      <c r="E12" s="12">
        <v>112</v>
      </c>
      <c r="F12" s="13" t="s">
        <v>186</v>
      </c>
      <c r="G12" s="12">
        <v>109</v>
      </c>
      <c r="H12" s="20" t="s">
        <v>233</v>
      </c>
      <c r="I12" s="22" t="s">
        <v>368</v>
      </c>
    </row>
    <row r="13" spans="1:9" x14ac:dyDescent="0.25">
      <c r="A13" s="29" t="s">
        <v>280</v>
      </c>
      <c r="B13" s="14" t="s">
        <v>341</v>
      </c>
      <c r="C13" s="15">
        <v>98</v>
      </c>
      <c r="D13" s="16" t="s">
        <v>348</v>
      </c>
      <c r="E13" s="15">
        <v>99</v>
      </c>
      <c r="F13" s="16" t="s">
        <v>192</v>
      </c>
      <c r="G13" s="15">
        <v>104</v>
      </c>
      <c r="H13" s="21" t="s">
        <v>266</v>
      </c>
      <c r="I13" s="8" t="s">
        <v>364</v>
      </c>
    </row>
    <row r="14" spans="1:9" ht="15.75" thickBot="1" x14ac:dyDescent="0.3">
      <c r="A14" s="28"/>
      <c r="B14" s="11" t="s">
        <v>342</v>
      </c>
      <c r="C14" s="12">
        <v>114</v>
      </c>
      <c r="D14" s="13" t="s">
        <v>135</v>
      </c>
      <c r="E14" s="12">
        <v>113</v>
      </c>
      <c r="F14" s="13" t="s">
        <v>231</v>
      </c>
      <c r="G14" s="12">
        <v>107</v>
      </c>
      <c r="H14" s="20" t="s">
        <v>262</v>
      </c>
      <c r="I14" s="11" t="s">
        <v>368</v>
      </c>
    </row>
    <row r="16" spans="1:9" x14ac:dyDescent="0.25">
      <c r="A16" t="s">
        <v>370</v>
      </c>
    </row>
    <row r="17" spans="1:6" x14ac:dyDescent="0.25">
      <c r="A17" t="s">
        <v>369</v>
      </c>
    </row>
    <row r="18" spans="1:6" x14ac:dyDescent="0.25">
      <c r="A18" t="s">
        <v>371</v>
      </c>
    </row>
    <row r="20" spans="1:6" x14ac:dyDescent="0.25">
      <c r="F20" s="18"/>
    </row>
  </sheetData>
  <mergeCells count="10">
    <mergeCell ref="C3:D3"/>
    <mergeCell ref="E3:F3"/>
    <mergeCell ref="G3:H3"/>
    <mergeCell ref="A2:B3"/>
    <mergeCell ref="C2:I2"/>
    <mergeCell ref="A5:A6"/>
    <mergeCell ref="A7:A8"/>
    <mergeCell ref="A9:A10"/>
    <mergeCell ref="A11:A12"/>
    <mergeCell ref="A13:A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I23" activeCellId="1" sqref="I21 I23"/>
    </sheetView>
  </sheetViews>
  <sheetFormatPr defaultRowHeight="15" x14ac:dyDescent="0.25"/>
  <cols>
    <col min="1" max="3" bestFit="true" customWidth="true" style="5" width="35.140625" collapsed="true"/>
    <col min="4" max="10" style="5" width="9.140625" collapsed="true"/>
    <col min="11" max="11" bestFit="true" customWidth="true" style="5" width="15.140625" collapsed="true"/>
    <col min="12" max="12" bestFit="true" customWidth="true" style="5" width="12.7109375" collapsed="true"/>
    <col min="13" max="13" bestFit="true" customWidth="true" style="5" width="10.42578125" collapsed="true"/>
    <col min="14" max="15" style="5" width="9.140625" collapsed="true"/>
    <col min="16" max="16" bestFit="true" customWidth="true" style="5" width="14.7109375" collapsed="true"/>
    <col min="17" max="17" bestFit="true" customWidth="true" style="5" width="12.0" collapsed="true"/>
    <col min="18" max="18" bestFit="true" customWidth="true" style="5" width="10.42578125" collapsed="true"/>
    <col min="19" max="16384" style="5" width="9.140625" collapsed="true"/>
  </cols>
  <sheetData>
    <row r="1" spans="1:24" x14ac:dyDescent="0.25">
      <c r="A1" s="5" t="s">
        <v>276</v>
      </c>
      <c r="F1" s="5" t="s">
        <v>277</v>
      </c>
      <c r="K1" s="5" t="s">
        <v>278</v>
      </c>
      <c r="P1" s="5" t="s">
        <v>279</v>
      </c>
      <c r="U1" s="5" t="s">
        <v>280</v>
      </c>
    </row>
    <row r="2" spans="1:24" x14ac:dyDescent="0.25">
      <c r="A2" s="5" t="s">
        <v>14</v>
      </c>
      <c r="B2" s="5" t="s">
        <v>13</v>
      </c>
      <c r="C2" s="5" t="s">
        <v>352</v>
      </c>
      <c r="D2" s="5" t="s">
        <v>285</v>
      </c>
      <c r="F2" s="5" t="s">
        <v>14</v>
      </c>
      <c r="G2" s="5" t="s">
        <v>13</v>
      </c>
      <c r="H2" s="5" t="s">
        <v>352</v>
      </c>
      <c r="I2" s="5" t="s">
        <v>285</v>
      </c>
      <c r="K2" s="5" t="s">
        <v>14</v>
      </c>
      <c r="L2" s="5" t="s">
        <v>13</v>
      </c>
      <c r="M2" s="5" t="s">
        <v>352</v>
      </c>
      <c r="N2" s="5" t="s">
        <v>285</v>
      </c>
      <c r="P2" s="5" t="s">
        <v>14</v>
      </c>
      <c r="Q2" s="5" t="s">
        <v>13</v>
      </c>
      <c r="R2" s="5" t="s">
        <v>352</v>
      </c>
      <c r="S2" s="5" t="s">
        <v>285</v>
      </c>
      <c r="U2" s="5" t="s">
        <v>14</v>
      </c>
      <c r="V2" s="5" t="s">
        <v>13</v>
      </c>
      <c r="W2" s="5" t="s">
        <v>352</v>
      </c>
      <c r="X2" s="5" t="s">
        <v>285</v>
      </c>
    </row>
    <row r="3" spans="1:24" x14ac:dyDescent="0.25">
      <c r="A3" s="2" t="s">
        <v>11</v>
      </c>
      <c r="B3" s="2" t="s">
        <v>11</v>
      </c>
      <c r="C3" s="2" t="s">
        <v>11</v>
      </c>
      <c r="D3" s="2">
        <v>67</v>
      </c>
      <c r="F3" s="2" t="s">
        <v>162</v>
      </c>
      <c r="G3" s="2" t="s">
        <v>162</v>
      </c>
      <c r="H3" s="2" t="s">
        <v>162</v>
      </c>
      <c r="I3" s="2">
        <v>0</v>
      </c>
      <c r="K3" s="2" t="s">
        <v>217</v>
      </c>
      <c r="L3" s="2" t="s">
        <v>217</v>
      </c>
      <c r="M3" s="2" t="s">
        <v>217</v>
      </c>
      <c r="N3" s="2">
        <v>0</v>
      </c>
      <c r="P3" s="2" t="s">
        <v>217</v>
      </c>
      <c r="Q3" s="2" t="s">
        <v>217</v>
      </c>
      <c r="R3" s="2" t="s">
        <v>217</v>
      </c>
      <c r="S3" s="2">
        <v>0</v>
      </c>
      <c r="U3" s="2" t="s">
        <v>11</v>
      </c>
      <c r="V3" s="2" t="s">
        <v>11</v>
      </c>
      <c r="W3" s="2" t="s">
        <v>11</v>
      </c>
      <c r="X3" s="2">
        <v>170</v>
      </c>
    </row>
    <row r="4" spans="1:24" x14ac:dyDescent="0.25">
      <c r="A4" s="3" t="s">
        <v>286</v>
      </c>
      <c r="B4" s="3" t="s">
        <v>11</v>
      </c>
      <c r="C4" s="3" t="s">
        <v>11</v>
      </c>
      <c r="D4" s="3">
        <v>4</v>
      </c>
      <c r="F4" s="3" t="s">
        <v>162</v>
      </c>
      <c r="G4" s="3" t="s">
        <v>162</v>
      </c>
      <c r="H4" s="3" t="s">
        <v>11</v>
      </c>
      <c r="I4" s="3">
        <v>0</v>
      </c>
      <c r="K4" s="3" t="s">
        <v>217</v>
      </c>
      <c r="L4" s="3" t="s">
        <v>217</v>
      </c>
      <c r="M4" s="3" t="s">
        <v>11</v>
      </c>
      <c r="N4" s="3">
        <v>1</v>
      </c>
      <c r="P4" s="3" t="s">
        <v>217</v>
      </c>
      <c r="Q4" s="3" t="s">
        <v>217</v>
      </c>
      <c r="R4" s="3" t="s">
        <v>11</v>
      </c>
      <c r="S4" s="3">
        <v>0</v>
      </c>
      <c r="U4" s="3" t="s">
        <v>11</v>
      </c>
      <c r="V4" s="3" t="s">
        <v>11</v>
      </c>
      <c r="W4" s="3" t="s">
        <v>284</v>
      </c>
      <c r="X4" s="3">
        <v>2</v>
      </c>
    </row>
    <row r="5" spans="1:24" x14ac:dyDescent="0.25">
      <c r="A5" s="3" t="s">
        <v>287</v>
      </c>
      <c r="B5" s="3" t="s">
        <v>11</v>
      </c>
      <c r="C5" s="3" t="s">
        <v>11</v>
      </c>
      <c r="D5" s="3">
        <v>9</v>
      </c>
      <c r="F5" s="3" t="s">
        <v>162</v>
      </c>
      <c r="G5" s="3" t="s">
        <v>162</v>
      </c>
      <c r="H5" s="3" t="s">
        <v>284</v>
      </c>
      <c r="I5" s="3">
        <v>0</v>
      </c>
      <c r="K5" s="3" t="s">
        <v>217</v>
      </c>
      <c r="L5" s="3" t="s">
        <v>217</v>
      </c>
      <c r="M5" s="3" t="s">
        <v>284</v>
      </c>
      <c r="N5" s="3">
        <v>1</v>
      </c>
      <c r="P5" s="3" t="s">
        <v>217</v>
      </c>
      <c r="Q5" s="3" t="s">
        <v>217</v>
      </c>
      <c r="R5" s="3" t="s">
        <v>284</v>
      </c>
      <c r="S5" s="3">
        <v>1</v>
      </c>
      <c r="U5" s="3" t="s">
        <v>11</v>
      </c>
      <c r="V5" s="3" t="s">
        <v>284</v>
      </c>
      <c r="W5" s="3" t="s">
        <v>11</v>
      </c>
      <c r="X5" s="3">
        <v>0</v>
      </c>
    </row>
    <row r="6" spans="1:24" x14ac:dyDescent="0.25">
      <c r="A6" s="3" t="s">
        <v>11</v>
      </c>
      <c r="B6" s="3" t="s">
        <v>286</v>
      </c>
      <c r="C6" s="3" t="s">
        <v>11</v>
      </c>
      <c r="D6" s="3">
        <v>4</v>
      </c>
      <c r="F6" s="3" t="s">
        <v>162</v>
      </c>
      <c r="G6" s="3" t="s">
        <v>11</v>
      </c>
      <c r="H6" s="3" t="s">
        <v>162</v>
      </c>
      <c r="I6" s="3">
        <v>0</v>
      </c>
      <c r="K6" s="3" t="s">
        <v>217</v>
      </c>
      <c r="L6" s="3" t="s">
        <v>11</v>
      </c>
      <c r="M6" s="3" t="s">
        <v>217</v>
      </c>
      <c r="N6" s="3">
        <v>0</v>
      </c>
      <c r="P6" s="3" t="s">
        <v>217</v>
      </c>
      <c r="Q6" s="3" t="s">
        <v>11</v>
      </c>
      <c r="R6" s="3" t="s">
        <v>217</v>
      </c>
      <c r="S6" s="3">
        <v>1</v>
      </c>
      <c r="U6" s="3" t="s">
        <v>11</v>
      </c>
      <c r="V6" s="3" t="s">
        <v>284</v>
      </c>
      <c r="W6" s="3" t="s">
        <v>284</v>
      </c>
      <c r="X6" s="3">
        <v>0</v>
      </c>
    </row>
    <row r="7" spans="1:24" x14ac:dyDescent="0.25">
      <c r="A7" s="3" t="s">
        <v>286</v>
      </c>
      <c r="B7" s="3" t="s">
        <v>286</v>
      </c>
      <c r="C7" s="3" t="s">
        <v>11</v>
      </c>
      <c r="D7" s="3">
        <v>0</v>
      </c>
      <c r="F7" s="3" t="s">
        <v>162</v>
      </c>
      <c r="G7" s="7" t="s">
        <v>11</v>
      </c>
      <c r="H7" s="3" t="s">
        <v>11</v>
      </c>
      <c r="I7" s="3">
        <v>2</v>
      </c>
      <c r="K7" s="3" t="s">
        <v>217</v>
      </c>
      <c r="L7" s="7" t="s">
        <v>11</v>
      </c>
      <c r="M7" s="3" t="s">
        <v>11</v>
      </c>
      <c r="N7" s="3">
        <v>7</v>
      </c>
      <c r="P7" s="3" t="s">
        <v>217</v>
      </c>
      <c r="Q7" s="7" t="s">
        <v>11</v>
      </c>
      <c r="R7" s="3" t="s">
        <v>11</v>
      </c>
      <c r="S7" s="3">
        <v>5</v>
      </c>
      <c r="U7" s="3" t="s">
        <v>284</v>
      </c>
      <c r="V7" s="3" t="s">
        <v>11</v>
      </c>
      <c r="W7" s="3" t="s">
        <v>11</v>
      </c>
      <c r="X7" s="3">
        <v>9</v>
      </c>
    </row>
    <row r="8" spans="1:24" x14ac:dyDescent="0.25">
      <c r="A8" s="5" t="s">
        <v>287</v>
      </c>
      <c r="B8" s="5" t="s">
        <v>286</v>
      </c>
      <c r="C8" s="5" t="s">
        <v>11</v>
      </c>
      <c r="D8" s="5">
        <v>0</v>
      </c>
      <c r="F8" s="5" t="s">
        <v>162</v>
      </c>
      <c r="G8" s="5" t="s">
        <v>11</v>
      </c>
      <c r="H8" s="5" t="s">
        <v>284</v>
      </c>
      <c r="I8" s="5">
        <v>0</v>
      </c>
      <c r="K8" s="5" t="s">
        <v>217</v>
      </c>
      <c r="L8" s="5" t="s">
        <v>11</v>
      </c>
      <c r="M8" s="5" t="s">
        <v>284</v>
      </c>
      <c r="N8" s="5">
        <v>0</v>
      </c>
      <c r="P8" s="5" t="s">
        <v>217</v>
      </c>
      <c r="Q8" s="5" t="s">
        <v>11</v>
      </c>
      <c r="R8" s="5" t="s">
        <v>284</v>
      </c>
      <c r="S8" s="5">
        <v>0</v>
      </c>
      <c r="U8" s="3" t="s">
        <v>284</v>
      </c>
      <c r="V8" s="3" t="s">
        <v>11</v>
      </c>
      <c r="W8" s="3" t="s">
        <v>284</v>
      </c>
      <c r="X8" s="3">
        <v>2</v>
      </c>
    </row>
    <row r="9" spans="1:24" x14ac:dyDescent="0.25">
      <c r="A9" s="3" t="s">
        <v>11</v>
      </c>
      <c r="B9" s="3" t="s">
        <v>287</v>
      </c>
      <c r="C9" s="3" t="s">
        <v>11</v>
      </c>
      <c r="D9" s="3">
        <v>9</v>
      </c>
      <c r="F9" s="3" t="s">
        <v>162</v>
      </c>
      <c r="G9" s="3" t="s">
        <v>284</v>
      </c>
      <c r="H9" s="3" t="s">
        <v>162</v>
      </c>
      <c r="I9" s="3">
        <v>0</v>
      </c>
      <c r="K9" s="3" t="s">
        <v>217</v>
      </c>
      <c r="L9" s="3" t="s">
        <v>284</v>
      </c>
      <c r="M9" s="3" t="s">
        <v>217</v>
      </c>
      <c r="N9" s="3">
        <v>0</v>
      </c>
      <c r="P9" s="3" t="s">
        <v>217</v>
      </c>
      <c r="Q9" s="3" t="s">
        <v>284</v>
      </c>
      <c r="R9" s="3" t="s">
        <v>217</v>
      </c>
      <c r="S9" s="3">
        <v>0</v>
      </c>
      <c r="U9" s="3" t="s">
        <v>284</v>
      </c>
      <c r="V9" s="3" t="s">
        <v>284</v>
      </c>
      <c r="W9" s="3" t="s">
        <v>11</v>
      </c>
      <c r="X9" s="3">
        <v>5</v>
      </c>
    </row>
    <row r="10" spans="1:24" x14ac:dyDescent="0.25">
      <c r="A10" s="5" t="s">
        <v>286</v>
      </c>
      <c r="B10" s="5" t="s">
        <v>287</v>
      </c>
      <c r="C10" s="5" t="s">
        <v>11</v>
      </c>
      <c r="D10" s="5">
        <v>0</v>
      </c>
      <c r="F10" s="5" t="s">
        <v>162</v>
      </c>
      <c r="G10" s="5" t="s">
        <v>284</v>
      </c>
      <c r="H10" s="5" t="s">
        <v>11</v>
      </c>
      <c r="I10" s="5">
        <v>0</v>
      </c>
      <c r="K10" s="5" t="s">
        <v>217</v>
      </c>
      <c r="L10" s="5" t="s">
        <v>284</v>
      </c>
      <c r="M10" s="5" t="s">
        <v>11</v>
      </c>
      <c r="N10" s="5">
        <v>2</v>
      </c>
      <c r="P10" s="5" t="s">
        <v>217</v>
      </c>
      <c r="Q10" s="5" t="s">
        <v>284</v>
      </c>
      <c r="R10" s="5" t="s">
        <v>11</v>
      </c>
      <c r="S10" s="5">
        <v>0</v>
      </c>
      <c r="U10" s="2" t="s">
        <v>284</v>
      </c>
      <c r="V10" s="2" t="s">
        <v>284</v>
      </c>
      <c r="W10" s="2" t="s">
        <v>284</v>
      </c>
      <c r="X10" s="2">
        <v>101</v>
      </c>
    </row>
    <row r="11" spans="1:24" x14ac:dyDescent="0.25">
      <c r="A11" s="3" t="s">
        <v>287</v>
      </c>
      <c r="B11" s="3" t="s">
        <v>287</v>
      </c>
      <c r="C11" s="3" t="s">
        <v>11</v>
      </c>
      <c r="D11" s="3">
        <v>5</v>
      </c>
      <c r="F11" s="3" t="s">
        <v>162</v>
      </c>
      <c r="G11" s="3" t="s">
        <v>284</v>
      </c>
      <c r="H11" s="3" t="s">
        <v>284</v>
      </c>
      <c r="I11" s="3">
        <v>0</v>
      </c>
      <c r="K11" s="3" t="s">
        <v>217</v>
      </c>
      <c r="L11" s="3" t="s">
        <v>284</v>
      </c>
      <c r="M11" s="3" t="s">
        <v>284</v>
      </c>
      <c r="N11" s="3">
        <v>0</v>
      </c>
      <c r="P11" s="3" t="s">
        <v>217</v>
      </c>
      <c r="Q11" s="3" t="s">
        <v>284</v>
      </c>
      <c r="R11" s="3" t="s">
        <v>284</v>
      </c>
      <c r="S11" s="3">
        <v>0</v>
      </c>
    </row>
    <row r="12" spans="1:24" x14ac:dyDescent="0.25">
      <c r="A12" s="3" t="s">
        <v>11</v>
      </c>
      <c r="B12" s="3" t="s">
        <v>11</v>
      </c>
      <c r="C12" s="3" t="s">
        <v>286</v>
      </c>
      <c r="D12" s="3">
        <v>8</v>
      </c>
      <c r="F12" s="3" t="s">
        <v>11</v>
      </c>
      <c r="G12" s="3" t="s">
        <v>162</v>
      </c>
      <c r="H12" s="3" t="s">
        <v>162</v>
      </c>
      <c r="I12" s="3">
        <v>0</v>
      </c>
      <c r="K12" s="3" t="s">
        <v>11</v>
      </c>
      <c r="L12" s="3" t="s">
        <v>217</v>
      </c>
      <c r="M12" s="3" t="s">
        <v>217</v>
      </c>
      <c r="N12" s="3">
        <v>0</v>
      </c>
      <c r="P12" s="3" t="s">
        <v>11</v>
      </c>
      <c r="Q12" s="3" t="s">
        <v>217</v>
      </c>
      <c r="R12" s="3" t="s">
        <v>217</v>
      </c>
      <c r="S12" s="3">
        <v>0</v>
      </c>
    </row>
    <row r="13" spans="1:24" x14ac:dyDescent="0.25">
      <c r="A13" s="3" t="s">
        <v>286</v>
      </c>
      <c r="B13" s="3" t="s">
        <v>11</v>
      </c>
      <c r="C13" s="3" t="s">
        <v>286</v>
      </c>
      <c r="D13" s="3">
        <v>1</v>
      </c>
      <c r="F13" s="3" t="s">
        <v>11</v>
      </c>
      <c r="G13" s="3" t="s">
        <v>162</v>
      </c>
      <c r="H13" s="3" t="s">
        <v>11</v>
      </c>
      <c r="I13" s="3">
        <v>0</v>
      </c>
      <c r="K13" s="3" t="s">
        <v>11</v>
      </c>
      <c r="L13" s="3" t="s">
        <v>217</v>
      </c>
      <c r="M13" s="3" t="s">
        <v>11</v>
      </c>
      <c r="N13" s="3">
        <v>1</v>
      </c>
      <c r="P13" s="3" t="s">
        <v>11</v>
      </c>
      <c r="Q13" s="3" t="s">
        <v>217</v>
      </c>
      <c r="R13" s="3" t="s">
        <v>11</v>
      </c>
      <c r="S13" s="3">
        <v>0</v>
      </c>
    </row>
    <row r="14" spans="1:24" x14ac:dyDescent="0.25">
      <c r="A14" s="5" t="s">
        <v>287</v>
      </c>
      <c r="B14" s="5" t="s">
        <v>11</v>
      </c>
      <c r="C14" s="5" t="s">
        <v>286</v>
      </c>
      <c r="D14" s="5">
        <v>2</v>
      </c>
      <c r="F14" s="5" t="s">
        <v>11</v>
      </c>
      <c r="G14" s="5" t="s">
        <v>162</v>
      </c>
      <c r="H14" s="5" t="s">
        <v>284</v>
      </c>
      <c r="I14" s="5">
        <v>0</v>
      </c>
      <c r="K14" s="5" t="s">
        <v>11</v>
      </c>
      <c r="L14" s="5" t="s">
        <v>217</v>
      </c>
      <c r="M14" s="5" t="s">
        <v>284</v>
      </c>
      <c r="N14" s="5">
        <v>0</v>
      </c>
      <c r="P14" s="5" t="s">
        <v>11</v>
      </c>
      <c r="Q14" s="5" t="s">
        <v>217</v>
      </c>
      <c r="R14" s="5" t="s">
        <v>284</v>
      </c>
      <c r="S14" s="5">
        <v>0</v>
      </c>
    </row>
    <row r="15" spans="1:24" x14ac:dyDescent="0.25">
      <c r="A15" s="3" t="s">
        <v>11</v>
      </c>
      <c r="B15" s="3" t="s">
        <v>286</v>
      </c>
      <c r="C15" s="3" t="s">
        <v>286</v>
      </c>
      <c r="D15" s="3">
        <v>0</v>
      </c>
      <c r="F15" s="3" t="s">
        <v>11</v>
      </c>
      <c r="G15" s="3" t="s">
        <v>11</v>
      </c>
      <c r="H15" s="3" t="s">
        <v>162</v>
      </c>
      <c r="I15" s="3">
        <v>0</v>
      </c>
      <c r="K15" s="3" t="s">
        <v>11</v>
      </c>
      <c r="L15" s="3" t="s">
        <v>11</v>
      </c>
      <c r="M15" s="3" t="s">
        <v>217</v>
      </c>
      <c r="N15" s="3">
        <v>0</v>
      </c>
      <c r="P15" s="3" t="s">
        <v>11</v>
      </c>
      <c r="Q15" s="3" t="s">
        <v>11</v>
      </c>
      <c r="R15" s="3" t="s">
        <v>217</v>
      </c>
      <c r="S15" s="3">
        <v>1</v>
      </c>
    </row>
    <row r="16" spans="1:24" x14ac:dyDescent="0.25">
      <c r="A16" s="2" t="s">
        <v>286</v>
      </c>
      <c r="B16" s="2" t="s">
        <v>286</v>
      </c>
      <c r="C16" s="2" t="s">
        <v>286</v>
      </c>
      <c r="D16" s="2">
        <v>11</v>
      </c>
      <c r="F16" s="2" t="s">
        <v>11</v>
      </c>
      <c r="G16" s="6" t="s">
        <v>11</v>
      </c>
      <c r="H16" s="2" t="s">
        <v>11</v>
      </c>
      <c r="I16" s="2">
        <v>207</v>
      </c>
      <c r="K16" s="2" t="s">
        <v>11</v>
      </c>
      <c r="L16" s="6" t="s">
        <v>11</v>
      </c>
      <c r="M16" s="2" t="s">
        <v>11</v>
      </c>
      <c r="N16" s="2">
        <v>218</v>
      </c>
      <c r="P16" s="2" t="s">
        <v>11</v>
      </c>
      <c r="Q16" s="6" t="s">
        <v>11</v>
      </c>
      <c r="R16" s="2" t="s">
        <v>11</v>
      </c>
      <c r="S16" s="2">
        <v>195</v>
      </c>
    </row>
    <row r="17" spans="1:23" x14ac:dyDescent="0.25">
      <c r="A17" s="3" t="s">
        <v>287</v>
      </c>
      <c r="B17" s="3" t="s">
        <v>286</v>
      </c>
      <c r="C17" s="3" t="s">
        <v>286</v>
      </c>
      <c r="D17" s="3">
        <v>3</v>
      </c>
      <c r="F17" s="3" t="s">
        <v>11</v>
      </c>
      <c r="G17" s="3" t="s">
        <v>11</v>
      </c>
      <c r="H17" s="3" t="s">
        <v>284</v>
      </c>
      <c r="I17" s="3">
        <v>0</v>
      </c>
      <c r="K17" s="3" t="s">
        <v>11</v>
      </c>
      <c r="L17" s="3" t="s">
        <v>11</v>
      </c>
      <c r="M17" s="3" t="s">
        <v>284</v>
      </c>
      <c r="N17" s="3">
        <v>0</v>
      </c>
      <c r="P17" s="3" t="s">
        <v>11</v>
      </c>
      <c r="Q17" s="3" t="s">
        <v>11</v>
      </c>
      <c r="R17" s="3" t="s">
        <v>284</v>
      </c>
      <c r="S17" s="3">
        <v>0</v>
      </c>
    </row>
    <row r="18" spans="1:23" x14ac:dyDescent="0.25">
      <c r="A18" s="5" t="s">
        <v>11</v>
      </c>
      <c r="B18" s="5" t="s">
        <v>287</v>
      </c>
      <c r="C18" s="5" t="s">
        <v>286</v>
      </c>
      <c r="D18" s="5">
        <v>3</v>
      </c>
      <c r="F18" s="5" t="s">
        <v>11</v>
      </c>
      <c r="G18" s="5" t="s">
        <v>284</v>
      </c>
      <c r="H18" s="5" t="s">
        <v>162</v>
      </c>
      <c r="I18" s="5">
        <v>0</v>
      </c>
      <c r="K18" s="5" t="s">
        <v>11</v>
      </c>
      <c r="L18" s="5" t="s">
        <v>284</v>
      </c>
      <c r="M18" s="5" t="s">
        <v>217</v>
      </c>
      <c r="N18" s="5">
        <v>0</v>
      </c>
      <c r="P18" s="5" t="s">
        <v>11</v>
      </c>
      <c r="Q18" s="5" t="s">
        <v>284</v>
      </c>
      <c r="R18" s="5" t="s">
        <v>217</v>
      </c>
      <c r="S18" s="5">
        <v>0</v>
      </c>
    </row>
    <row r="19" spans="1:23" x14ac:dyDescent="0.25">
      <c r="A19" s="3" t="s">
        <v>286</v>
      </c>
      <c r="B19" s="3" t="s">
        <v>287</v>
      </c>
      <c r="C19" s="3" t="s">
        <v>286</v>
      </c>
      <c r="D19" s="3">
        <v>2</v>
      </c>
      <c r="F19" s="3" t="s">
        <v>11</v>
      </c>
      <c r="G19" s="3" t="s">
        <v>284</v>
      </c>
      <c r="H19" s="3" t="s">
        <v>11</v>
      </c>
      <c r="I19" s="3">
        <v>1</v>
      </c>
      <c r="K19" s="3" t="s">
        <v>11</v>
      </c>
      <c r="L19" s="3" t="s">
        <v>284</v>
      </c>
      <c r="M19" s="3" t="s">
        <v>11</v>
      </c>
      <c r="N19" s="3">
        <v>1</v>
      </c>
      <c r="P19" s="3" t="s">
        <v>11</v>
      </c>
      <c r="Q19" s="3" t="s">
        <v>284</v>
      </c>
      <c r="R19" s="3" t="s">
        <v>11</v>
      </c>
      <c r="S19" s="3">
        <v>0</v>
      </c>
    </row>
    <row r="20" spans="1:23" x14ac:dyDescent="0.25">
      <c r="A20" s="3" t="s">
        <v>287</v>
      </c>
      <c r="B20" s="3" t="s">
        <v>287</v>
      </c>
      <c r="C20" s="3" t="s">
        <v>286</v>
      </c>
      <c r="D20" s="3">
        <v>7</v>
      </c>
      <c r="F20" s="3" t="s">
        <v>11</v>
      </c>
      <c r="G20" s="3" t="s">
        <v>284</v>
      </c>
      <c r="H20" s="3" t="s">
        <v>284</v>
      </c>
      <c r="I20" s="3">
        <v>0</v>
      </c>
      <c r="K20" s="3" t="s">
        <v>11</v>
      </c>
      <c r="L20" s="3" t="s">
        <v>284</v>
      </c>
      <c r="M20" s="3" t="s">
        <v>284</v>
      </c>
      <c r="N20" s="3">
        <v>0</v>
      </c>
      <c r="P20" s="3" t="s">
        <v>11</v>
      </c>
      <c r="Q20" s="3" t="s">
        <v>284</v>
      </c>
      <c r="R20" s="3" t="s">
        <v>284</v>
      </c>
      <c r="S20" s="3">
        <v>0</v>
      </c>
    </row>
    <row r="21" spans="1:23" x14ac:dyDescent="0.25">
      <c r="A21" s="3" t="s">
        <v>11</v>
      </c>
      <c r="B21" s="3" t="s">
        <v>11</v>
      </c>
      <c r="C21" s="3" t="s">
        <v>287</v>
      </c>
      <c r="D21" s="3">
        <v>21</v>
      </c>
      <c r="F21" s="3" t="s">
        <v>284</v>
      </c>
      <c r="G21" s="3" t="s">
        <v>162</v>
      </c>
      <c r="H21" s="3" t="s">
        <v>162</v>
      </c>
      <c r="I21" s="3">
        <v>2</v>
      </c>
      <c r="K21" s="3" t="s">
        <v>284</v>
      </c>
      <c r="L21" s="3" t="s">
        <v>217</v>
      </c>
      <c r="M21" s="3" t="s">
        <v>217</v>
      </c>
      <c r="N21" s="3">
        <v>1</v>
      </c>
      <c r="P21" s="3" t="s">
        <v>284</v>
      </c>
      <c r="Q21" s="3" t="s">
        <v>217</v>
      </c>
      <c r="R21" s="3" t="s">
        <v>217</v>
      </c>
      <c r="S21" s="3">
        <v>2</v>
      </c>
    </row>
    <row r="22" spans="1:23" x14ac:dyDescent="0.25">
      <c r="A22" s="5" t="s">
        <v>286</v>
      </c>
      <c r="B22" s="5" t="s">
        <v>11</v>
      </c>
      <c r="C22" s="5" t="s">
        <v>287</v>
      </c>
      <c r="D22" s="5">
        <v>0</v>
      </c>
      <c r="F22" s="5" t="s">
        <v>284</v>
      </c>
      <c r="G22" s="5" t="s">
        <v>162</v>
      </c>
      <c r="H22" s="5" t="s">
        <v>11</v>
      </c>
      <c r="I22" s="5">
        <v>3</v>
      </c>
      <c r="K22" s="5" t="s">
        <v>284</v>
      </c>
      <c r="L22" s="5" t="s">
        <v>217</v>
      </c>
      <c r="M22" s="5" t="s">
        <v>11</v>
      </c>
      <c r="N22" s="5">
        <v>3</v>
      </c>
      <c r="P22" s="5" t="s">
        <v>284</v>
      </c>
      <c r="Q22" s="5" t="s">
        <v>217</v>
      </c>
      <c r="R22" s="5" t="s">
        <v>11</v>
      </c>
      <c r="S22" s="5">
        <v>2</v>
      </c>
    </row>
    <row r="23" spans="1:23" x14ac:dyDescent="0.25">
      <c r="A23" s="3" t="s">
        <v>287</v>
      </c>
      <c r="B23" s="3" t="s">
        <v>11</v>
      </c>
      <c r="C23" s="3" t="s">
        <v>287</v>
      </c>
      <c r="D23" s="3">
        <v>4</v>
      </c>
      <c r="F23" s="3" t="s">
        <v>284</v>
      </c>
      <c r="G23" s="3" t="s">
        <v>162</v>
      </c>
      <c r="H23" s="3" t="s">
        <v>284</v>
      </c>
      <c r="I23" s="3">
        <v>1</v>
      </c>
      <c r="K23" s="3" t="s">
        <v>284</v>
      </c>
      <c r="L23" s="3" t="s">
        <v>217</v>
      </c>
      <c r="M23" s="3" t="s">
        <v>284</v>
      </c>
      <c r="N23" s="3">
        <v>0</v>
      </c>
      <c r="P23" s="3" t="s">
        <v>284</v>
      </c>
      <c r="Q23" s="3" t="s">
        <v>217</v>
      </c>
      <c r="R23" s="3" t="s">
        <v>284</v>
      </c>
      <c r="S23" s="3">
        <v>2</v>
      </c>
    </row>
    <row r="24" spans="1:23" x14ac:dyDescent="0.25">
      <c r="A24" s="5" t="s">
        <v>11</v>
      </c>
      <c r="B24" s="5" t="s">
        <v>286</v>
      </c>
      <c r="C24" s="5" t="s">
        <v>287</v>
      </c>
      <c r="D24" s="5">
        <v>0</v>
      </c>
      <c r="F24" s="5" t="s">
        <v>284</v>
      </c>
      <c r="G24" s="5" t="s">
        <v>11</v>
      </c>
      <c r="H24" s="5" t="s">
        <v>162</v>
      </c>
      <c r="I24" s="5">
        <v>0</v>
      </c>
      <c r="K24" s="5" t="s">
        <v>284</v>
      </c>
      <c r="L24" s="5" t="s">
        <v>11</v>
      </c>
      <c r="M24" s="5" t="s">
        <v>217</v>
      </c>
      <c r="N24" s="5">
        <v>1</v>
      </c>
      <c r="P24" s="5" t="s">
        <v>284</v>
      </c>
      <c r="Q24" s="5" t="s">
        <v>11</v>
      </c>
      <c r="R24" s="5" t="s">
        <v>217</v>
      </c>
      <c r="S24" s="5">
        <v>1</v>
      </c>
    </row>
    <row r="25" spans="1:23" x14ac:dyDescent="0.25">
      <c r="A25" s="3" t="s">
        <v>286</v>
      </c>
      <c r="B25" s="3" t="s">
        <v>286</v>
      </c>
      <c r="C25" s="3" t="s">
        <v>287</v>
      </c>
      <c r="D25" s="3">
        <v>4</v>
      </c>
      <c r="F25" s="3" t="s">
        <v>284</v>
      </c>
      <c r="G25" s="7" t="s">
        <v>11</v>
      </c>
      <c r="H25" s="3" t="s">
        <v>11</v>
      </c>
      <c r="I25" s="3">
        <v>3</v>
      </c>
      <c r="K25" s="3" t="s">
        <v>284</v>
      </c>
      <c r="L25" s="7" t="s">
        <v>11</v>
      </c>
      <c r="M25" s="3" t="s">
        <v>11</v>
      </c>
      <c r="N25" s="3">
        <v>2</v>
      </c>
      <c r="P25" s="3" t="s">
        <v>284</v>
      </c>
      <c r="Q25" s="7" t="s">
        <v>11</v>
      </c>
      <c r="R25" s="3" t="s">
        <v>11</v>
      </c>
      <c r="S25" s="3">
        <v>2</v>
      </c>
    </row>
    <row r="26" spans="1:23" x14ac:dyDescent="0.25">
      <c r="A26" s="3" t="s">
        <v>287</v>
      </c>
      <c r="B26" s="3" t="s">
        <v>286</v>
      </c>
      <c r="C26" s="3" t="s">
        <v>287</v>
      </c>
      <c r="D26" s="3">
        <v>1</v>
      </c>
      <c r="F26" s="3" t="s">
        <v>284</v>
      </c>
      <c r="G26" s="3" t="s">
        <v>11</v>
      </c>
      <c r="H26" s="3" t="s">
        <v>284</v>
      </c>
      <c r="I26" s="3">
        <v>1</v>
      </c>
      <c r="K26" s="3" t="s">
        <v>284</v>
      </c>
      <c r="L26" s="3" t="s">
        <v>11</v>
      </c>
      <c r="M26" s="3" t="s">
        <v>284</v>
      </c>
      <c r="N26" s="3">
        <v>1</v>
      </c>
      <c r="P26" s="3" t="s">
        <v>284</v>
      </c>
      <c r="Q26" s="3" t="s">
        <v>11</v>
      </c>
      <c r="R26" s="3" t="s">
        <v>284</v>
      </c>
      <c r="S26" s="3">
        <v>0</v>
      </c>
    </row>
    <row r="27" spans="1:23" x14ac:dyDescent="0.25">
      <c r="A27" s="3" t="s">
        <v>11</v>
      </c>
      <c r="B27" s="3" t="s">
        <v>287</v>
      </c>
      <c r="C27" s="3" t="s">
        <v>287</v>
      </c>
      <c r="D27" s="3">
        <v>2</v>
      </c>
      <c r="F27" s="3" t="s">
        <v>284</v>
      </c>
      <c r="G27" s="3" t="s">
        <v>284</v>
      </c>
      <c r="H27" s="3" t="s">
        <v>162</v>
      </c>
      <c r="I27" s="3">
        <v>1</v>
      </c>
      <c r="K27" s="3" t="s">
        <v>284</v>
      </c>
      <c r="L27" s="3" t="s">
        <v>284</v>
      </c>
      <c r="M27" s="3" t="s">
        <v>217</v>
      </c>
      <c r="N27" s="3">
        <v>5</v>
      </c>
      <c r="P27" s="3" t="s">
        <v>284</v>
      </c>
      <c r="Q27" s="3" t="s">
        <v>284</v>
      </c>
      <c r="R27" s="3" t="s">
        <v>217</v>
      </c>
      <c r="S27" s="3">
        <v>2</v>
      </c>
    </row>
    <row r="28" spans="1:23" x14ac:dyDescent="0.25">
      <c r="A28" s="3" t="s">
        <v>286</v>
      </c>
      <c r="B28" s="3" t="s">
        <v>287</v>
      </c>
      <c r="C28" s="3" t="s">
        <v>287</v>
      </c>
      <c r="D28" s="3">
        <v>2</v>
      </c>
      <c r="F28" s="3" t="s">
        <v>284</v>
      </c>
      <c r="G28" s="3" t="s">
        <v>284</v>
      </c>
      <c r="H28" s="3" t="s">
        <v>11</v>
      </c>
      <c r="I28" s="3">
        <v>0</v>
      </c>
      <c r="K28" s="3" t="s">
        <v>284</v>
      </c>
      <c r="L28" s="3" t="s">
        <v>284</v>
      </c>
      <c r="M28" s="3" t="s">
        <v>11</v>
      </c>
      <c r="N28" s="3">
        <v>3</v>
      </c>
      <c r="P28" s="3" t="s">
        <v>284</v>
      </c>
      <c r="Q28" s="3" t="s">
        <v>284</v>
      </c>
      <c r="R28" s="3" t="s">
        <v>11</v>
      </c>
      <c r="S28" s="3">
        <v>0</v>
      </c>
    </row>
    <row r="29" spans="1:23" x14ac:dyDescent="0.25">
      <c r="A29" s="2" t="s">
        <v>287</v>
      </c>
      <c r="B29" s="2" t="s">
        <v>287</v>
      </c>
      <c r="C29" s="2" t="s">
        <v>287</v>
      </c>
      <c r="D29" s="2">
        <v>120</v>
      </c>
      <c r="F29" s="2" t="s">
        <v>284</v>
      </c>
      <c r="G29" s="2" t="s">
        <v>284</v>
      </c>
      <c r="H29" s="2" t="s">
        <v>284</v>
      </c>
      <c r="I29" s="2">
        <v>68</v>
      </c>
      <c r="K29" s="2" t="s">
        <v>284</v>
      </c>
      <c r="L29" s="2" t="s">
        <v>284</v>
      </c>
      <c r="M29" s="2" t="s">
        <v>284</v>
      </c>
      <c r="N29" s="2">
        <v>42</v>
      </c>
      <c r="P29" s="2" t="s">
        <v>284</v>
      </c>
      <c r="Q29" s="2" t="s">
        <v>284</v>
      </c>
      <c r="R29" s="2" t="s">
        <v>284</v>
      </c>
      <c r="S29" s="2">
        <v>75</v>
      </c>
    </row>
    <row r="31" spans="1:23" customFormat="1" x14ac:dyDescent="0.25">
      <c r="A31" t="s">
        <v>276</v>
      </c>
      <c r="F31" t="s">
        <v>277</v>
      </c>
      <c r="K31" t="s">
        <v>278</v>
      </c>
      <c r="P31" t="s">
        <v>279</v>
      </c>
      <c r="U31" t="s">
        <v>280</v>
      </c>
    </row>
    <row r="32" spans="1:23" customFormat="1" x14ac:dyDescent="0.25">
      <c r="A32" t="s">
        <v>334</v>
      </c>
      <c r="B32">
        <v>198</v>
      </c>
      <c r="C32" s="4">
        <f>B32/289</f>
        <v>0.68512110726643594</v>
      </c>
      <c r="F32" t="s">
        <v>334</v>
      </c>
      <c r="G32">
        <v>275</v>
      </c>
      <c r="H32" s="4">
        <f>G32/289</f>
        <v>0.95155709342560557</v>
      </c>
      <c r="K32" t="s">
        <v>334</v>
      </c>
      <c r="L32">
        <v>260</v>
      </c>
      <c r="M32" s="4">
        <f>L32/289</f>
        <v>0.89965397923875434</v>
      </c>
      <c r="P32" t="s">
        <v>334</v>
      </c>
      <c r="Q32">
        <v>270</v>
      </c>
      <c r="R32" s="4">
        <f>Q32/289</f>
        <v>0.93425605536332179</v>
      </c>
      <c r="U32" t="s">
        <v>334</v>
      </c>
      <c r="V32">
        <v>271</v>
      </c>
      <c r="W32" s="4">
        <f>V32/289</f>
        <v>0.93771626297577859</v>
      </c>
    </row>
    <row r="33" spans="1:23" customFormat="1" x14ac:dyDescent="0.25">
      <c r="A33" t="s">
        <v>335</v>
      </c>
      <c r="B33">
        <v>86</v>
      </c>
      <c r="C33" s="4">
        <f t="shared" ref="C33:C34" si="0">B33/289</f>
        <v>0.29757785467128028</v>
      </c>
      <c r="F33" t="s">
        <v>335</v>
      </c>
      <c r="G33">
        <v>11</v>
      </c>
      <c r="H33" s="4">
        <f t="shared" ref="H33:H34" si="1">G33/289</f>
        <v>3.8062283737024222E-2</v>
      </c>
      <c r="K33" t="s">
        <v>335</v>
      </c>
      <c r="L33">
        <v>23</v>
      </c>
      <c r="M33" s="4">
        <f t="shared" ref="M33:M34" si="2">L33/289</f>
        <v>7.9584775086505188E-2</v>
      </c>
      <c r="P33" t="s">
        <v>335</v>
      </c>
      <c r="Q33">
        <v>16</v>
      </c>
      <c r="R33" s="4">
        <f t="shared" ref="R33:R34" si="3">Q33/289</f>
        <v>5.536332179930796E-2</v>
      </c>
      <c r="U33" t="s">
        <v>335</v>
      </c>
      <c r="V33">
        <v>18</v>
      </c>
      <c r="W33" s="4">
        <f t="shared" ref="W33:W34" si="4">V33/289</f>
        <v>6.228373702422145E-2</v>
      </c>
    </row>
    <row r="34" spans="1:23" customFormat="1" x14ac:dyDescent="0.25">
      <c r="A34" t="s">
        <v>336</v>
      </c>
      <c r="B34">
        <v>5</v>
      </c>
      <c r="C34" s="4">
        <f t="shared" si="0"/>
        <v>1.7301038062283738E-2</v>
      </c>
      <c r="F34" t="s">
        <v>336</v>
      </c>
      <c r="G34">
        <v>3</v>
      </c>
      <c r="H34" s="4">
        <f t="shared" si="1"/>
        <v>1.0380622837370242E-2</v>
      </c>
      <c r="K34" t="s">
        <v>336</v>
      </c>
      <c r="L34">
        <v>6</v>
      </c>
      <c r="M34" s="4">
        <f t="shared" si="2"/>
        <v>2.0761245674740483E-2</v>
      </c>
      <c r="P34" t="s">
        <v>336</v>
      </c>
      <c r="Q34">
        <v>3</v>
      </c>
      <c r="R34" s="4">
        <f t="shared" si="3"/>
        <v>1.0380622837370242E-2</v>
      </c>
      <c r="U34" t="s">
        <v>336</v>
      </c>
      <c r="V34">
        <v>0</v>
      </c>
      <c r="W34" s="4">
        <f t="shared" si="4"/>
        <v>0</v>
      </c>
    </row>
  </sheetData>
  <sortState ref="U3:X10">
    <sortCondition ref="U3:U10"/>
    <sortCondition ref="V3:V10"/>
    <sortCondition ref="W3:W1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16" workbookViewId="0">
      <selection activeCell="Q39" sqref="Q39"/>
    </sheetView>
  </sheetViews>
  <sheetFormatPr defaultRowHeight="15" x14ac:dyDescent="0.25"/>
  <cols>
    <col min="1" max="1" bestFit="true" customWidth="true" width="7.42578125" collapsed="true"/>
    <col min="2" max="2" bestFit="true" customWidth="true" width="8.42578125" collapsed="true"/>
    <col min="3" max="3" customWidth="true" width="10.0" collapsed="true"/>
    <col min="4" max="4" bestFit="true" customWidth="true" width="14.7109375" collapsed="true"/>
    <col min="5" max="5" customWidth="true" width="6.28515625" collapsed="true"/>
    <col min="6" max="6" bestFit="true" customWidth="true" width="13.7109375" collapsed="true"/>
    <col min="8" max="8" bestFit="true" customWidth="true" width="14.7109375" collapsed="true"/>
    <col min="9" max="9" customWidth="true" width="10.42578125" collapsed="true"/>
    <col min="10" max="10" bestFit="true" customWidth="true" width="14.7109375" collapsed="true"/>
    <col min="11" max="11" customWidth="true" width="7.5703125" collapsed="true"/>
    <col min="12" max="12" bestFit="true" customWidth="true" width="14.7109375" collapsed="true"/>
    <col min="14" max="14" bestFit="true" customWidth="true" width="14.7109375" collapsed="true"/>
    <col min="15" max="15" customWidth="true" width="10.140625" collapsed="true"/>
    <col min="16" max="16" bestFit="true" customWidth="true" width="14.7109375" collapsed="true"/>
    <col min="17" max="17" customWidth="true" width="6.85546875" collapsed="true"/>
    <col min="18" max="18" bestFit="true" customWidth="true" width="14.7109375" collapsed="true"/>
    <col min="20" max="20" bestFit="true" customWidth="true" width="14.7109375" collapsed="true"/>
  </cols>
  <sheetData>
    <row r="1" spans="1:20" x14ac:dyDescent="0.25">
      <c r="C1" t="s">
        <v>352</v>
      </c>
      <c r="I1" t="s">
        <v>13</v>
      </c>
      <c r="O1" t="s">
        <v>14</v>
      </c>
    </row>
    <row r="2" spans="1:20" ht="35.25" customHeight="1" x14ac:dyDescent="0.25">
      <c r="A2" s="1" t="s">
        <v>0</v>
      </c>
      <c r="B2" s="1" t="s">
        <v>10</v>
      </c>
      <c r="C2" s="1" t="s">
        <v>12</v>
      </c>
      <c r="D2" s="1" t="s">
        <v>54</v>
      </c>
      <c r="E2" s="1" t="s">
        <v>56</v>
      </c>
      <c r="F2" s="1" t="s">
        <v>57</v>
      </c>
      <c r="G2" s="1" t="s">
        <v>11</v>
      </c>
      <c r="H2" s="1" t="s">
        <v>55</v>
      </c>
      <c r="I2" s="1" t="s">
        <v>12</v>
      </c>
      <c r="J2" s="1" t="s">
        <v>54</v>
      </c>
      <c r="K2" s="1" t="s">
        <v>56</v>
      </c>
      <c r="L2" s="1" t="s">
        <v>57</v>
      </c>
      <c r="M2" s="1" t="s">
        <v>11</v>
      </c>
      <c r="N2" s="1" t="s">
        <v>55</v>
      </c>
      <c r="O2" s="1" t="s">
        <v>12</v>
      </c>
      <c r="P2" s="1" t="s">
        <v>54</v>
      </c>
      <c r="Q2" s="1" t="s">
        <v>56</v>
      </c>
      <c r="R2" s="1" t="s">
        <v>57</v>
      </c>
      <c r="S2" s="1" t="s">
        <v>11</v>
      </c>
      <c r="T2" s="1" t="s">
        <v>55</v>
      </c>
    </row>
    <row r="3" spans="1:20" x14ac:dyDescent="0.25">
      <c r="A3" t="s">
        <v>9</v>
      </c>
      <c r="B3">
        <v>64</v>
      </c>
      <c r="C3">
        <v>54</v>
      </c>
      <c r="D3" t="s">
        <v>47</v>
      </c>
      <c r="E3">
        <v>1</v>
      </c>
      <c r="F3" t="s">
        <v>48</v>
      </c>
      <c r="G3">
        <v>9</v>
      </c>
      <c r="H3" t="s">
        <v>49</v>
      </c>
      <c r="I3">
        <v>52</v>
      </c>
      <c r="J3" t="s">
        <v>50</v>
      </c>
      <c r="K3">
        <v>1</v>
      </c>
      <c r="L3" t="s">
        <v>48</v>
      </c>
      <c r="M3">
        <v>11</v>
      </c>
      <c r="N3" t="s">
        <v>51</v>
      </c>
      <c r="O3">
        <v>53</v>
      </c>
      <c r="P3" t="s">
        <v>52</v>
      </c>
      <c r="Q3">
        <v>0</v>
      </c>
      <c r="R3" t="s">
        <v>53</v>
      </c>
      <c r="S3">
        <v>11</v>
      </c>
      <c r="T3" t="s">
        <v>51</v>
      </c>
    </row>
    <row r="4" spans="1:20" x14ac:dyDescent="0.25">
      <c r="A4" t="s">
        <v>2</v>
      </c>
      <c r="B4">
        <v>47</v>
      </c>
      <c r="C4">
        <v>24</v>
      </c>
      <c r="D4" t="s">
        <v>325</v>
      </c>
      <c r="E4">
        <v>17</v>
      </c>
      <c r="F4" t="s">
        <v>326</v>
      </c>
      <c r="G4">
        <v>6</v>
      </c>
      <c r="H4" t="s">
        <v>288</v>
      </c>
      <c r="I4">
        <v>28</v>
      </c>
      <c r="J4" t="s">
        <v>327</v>
      </c>
      <c r="K4">
        <v>13</v>
      </c>
      <c r="L4" t="s">
        <v>328</v>
      </c>
      <c r="M4">
        <v>6</v>
      </c>
      <c r="N4" t="s">
        <v>288</v>
      </c>
      <c r="O4">
        <v>27</v>
      </c>
      <c r="P4" t="s">
        <v>329</v>
      </c>
      <c r="Q4">
        <v>12</v>
      </c>
      <c r="R4" t="s">
        <v>330</v>
      </c>
      <c r="S4">
        <v>8</v>
      </c>
      <c r="T4" t="s">
        <v>292</v>
      </c>
    </row>
    <row r="5" spans="1:20" x14ac:dyDescent="0.25">
      <c r="A5" t="s">
        <v>3</v>
      </c>
      <c r="B5">
        <v>62</v>
      </c>
      <c r="C5">
        <v>55</v>
      </c>
      <c r="D5" t="s">
        <v>331</v>
      </c>
      <c r="E5">
        <v>1</v>
      </c>
      <c r="F5" t="s">
        <v>306</v>
      </c>
      <c r="G5">
        <v>6</v>
      </c>
      <c r="H5" t="s">
        <v>332</v>
      </c>
      <c r="I5">
        <v>56</v>
      </c>
      <c r="J5" t="s">
        <v>333</v>
      </c>
      <c r="K5">
        <v>0</v>
      </c>
      <c r="L5" t="s">
        <v>321</v>
      </c>
      <c r="M5">
        <v>6</v>
      </c>
      <c r="N5" t="s">
        <v>332</v>
      </c>
      <c r="O5">
        <v>56</v>
      </c>
      <c r="P5" t="s">
        <v>333</v>
      </c>
      <c r="Q5">
        <v>0</v>
      </c>
      <c r="R5" t="s">
        <v>321</v>
      </c>
      <c r="S5">
        <v>6</v>
      </c>
      <c r="T5" t="s">
        <v>332</v>
      </c>
    </row>
    <row r="6" spans="1:20" x14ac:dyDescent="0.25">
      <c r="A6" t="s">
        <v>4</v>
      </c>
      <c r="B6">
        <v>78</v>
      </c>
      <c r="C6">
        <v>14</v>
      </c>
      <c r="D6" t="s">
        <v>20</v>
      </c>
      <c r="E6">
        <v>7</v>
      </c>
      <c r="F6" t="s">
        <v>21</v>
      </c>
      <c r="G6">
        <v>57</v>
      </c>
      <c r="H6" t="s">
        <v>22</v>
      </c>
      <c r="I6">
        <v>6</v>
      </c>
      <c r="J6" t="s">
        <v>23</v>
      </c>
      <c r="K6">
        <v>1</v>
      </c>
      <c r="L6" t="s">
        <v>24</v>
      </c>
      <c r="M6">
        <v>71</v>
      </c>
      <c r="N6" t="s">
        <v>25</v>
      </c>
      <c r="O6">
        <v>10</v>
      </c>
      <c r="P6" t="s">
        <v>26</v>
      </c>
      <c r="Q6">
        <v>1</v>
      </c>
      <c r="R6" t="s">
        <v>24</v>
      </c>
      <c r="S6">
        <v>67</v>
      </c>
      <c r="T6" t="s">
        <v>27</v>
      </c>
    </row>
    <row r="7" spans="1:20" x14ac:dyDescent="0.25">
      <c r="A7" t="s">
        <v>1</v>
      </c>
      <c r="B7">
        <v>10</v>
      </c>
      <c r="C7">
        <v>2</v>
      </c>
      <c r="D7" t="s">
        <v>15</v>
      </c>
      <c r="E7">
        <v>1</v>
      </c>
      <c r="F7" t="s">
        <v>16</v>
      </c>
      <c r="G7">
        <v>7</v>
      </c>
      <c r="H7" t="s">
        <v>17</v>
      </c>
      <c r="I7">
        <v>2</v>
      </c>
      <c r="J7" t="s">
        <v>15</v>
      </c>
      <c r="K7">
        <v>0</v>
      </c>
      <c r="L7" t="s">
        <v>18</v>
      </c>
      <c r="M7">
        <v>8</v>
      </c>
      <c r="N7" t="s">
        <v>19</v>
      </c>
      <c r="O7">
        <v>0</v>
      </c>
      <c r="P7" t="s">
        <v>18</v>
      </c>
      <c r="Q7">
        <v>2</v>
      </c>
      <c r="R7" t="s">
        <v>15</v>
      </c>
      <c r="S7">
        <v>8</v>
      </c>
      <c r="T7" t="s">
        <v>19</v>
      </c>
    </row>
    <row r="8" spans="1:20" x14ac:dyDescent="0.25">
      <c r="A8" t="s">
        <v>8</v>
      </c>
      <c r="B8">
        <v>10</v>
      </c>
      <c r="C8">
        <v>0</v>
      </c>
      <c r="D8" t="s">
        <v>18</v>
      </c>
      <c r="E8">
        <v>4</v>
      </c>
      <c r="F8" t="s">
        <v>43</v>
      </c>
      <c r="G8">
        <v>6</v>
      </c>
      <c r="H8" t="s">
        <v>44</v>
      </c>
      <c r="I8">
        <v>0</v>
      </c>
      <c r="J8" t="s">
        <v>18</v>
      </c>
      <c r="K8">
        <v>0</v>
      </c>
      <c r="L8" t="s">
        <v>18</v>
      </c>
      <c r="M8">
        <v>10</v>
      </c>
      <c r="N8" t="s">
        <v>46</v>
      </c>
      <c r="O8">
        <v>2</v>
      </c>
      <c r="P8" t="s">
        <v>15</v>
      </c>
      <c r="Q8">
        <v>1</v>
      </c>
      <c r="R8" t="s">
        <v>16</v>
      </c>
      <c r="S8">
        <v>7</v>
      </c>
      <c r="T8" t="s">
        <v>17</v>
      </c>
    </row>
    <row r="9" spans="1:20" x14ac:dyDescent="0.25">
      <c r="A9" t="s">
        <v>7</v>
      </c>
      <c r="B9">
        <v>10</v>
      </c>
      <c r="C9">
        <v>5</v>
      </c>
      <c r="D9" t="s">
        <v>42</v>
      </c>
      <c r="E9">
        <v>5</v>
      </c>
      <c r="F9" t="s">
        <v>42</v>
      </c>
      <c r="G9">
        <v>0</v>
      </c>
      <c r="H9" t="s">
        <v>18</v>
      </c>
      <c r="I9">
        <v>4</v>
      </c>
      <c r="J9" t="s">
        <v>43</v>
      </c>
      <c r="K9">
        <v>6</v>
      </c>
      <c r="L9" t="s">
        <v>44</v>
      </c>
      <c r="M9">
        <v>0</v>
      </c>
      <c r="N9" t="s">
        <v>18</v>
      </c>
      <c r="O9">
        <v>3</v>
      </c>
      <c r="P9" t="s">
        <v>45</v>
      </c>
      <c r="Q9">
        <v>7</v>
      </c>
      <c r="R9" t="s">
        <v>17</v>
      </c>
      <c r="S9">
        <v>0</v>
      </c>
      <c r="T9" t="s">
        <v>18</v>
      </c>
    </row>
    <row r="10" spans="1:20" x14ac:dyDescent="0.25">
      <c r="A10" t="s">
        <v>6</v>
      </c>
      <c r="B10">
        <v>8</v>
      </c>
      <c r="C10">
        <v>0</v>
      </c>
      <c r="D10" t="s">
        <v>37</v>
      </c>
      <c r="E10">
        <v>1</v>
      </c>
      <c r="F10" t="s">
        <v>38</v>
      </c>
      <c r="G10">
        <v>7</v>
      </c>
      <c r="H10" t="s">
        <v>39</v>
      </c>
      <c r="I10">
        <v>2</v>
      </c>
      <c r="J10" t="s">
        <v>40</v>
      </c>
      <c r="K10">
        <v>2</v>
      </c>
      <c r="L10" t="s">
        <v>40</v>
      </c>
      <c r="M10">
        <v>4</v>
      </c>
      <c r="N10" t="s">
        <v>41</v>
      </c>
      <c r="O10">
        <v>0</v>
      </c>
      <c r="P10" t="s">
        <v>37</v>
      </c>
      <c r="Q10">
        <v>1</v>
      </c>
      <c r="R10" t="s">
        <v>38</v>
      </c>
      <c r="S10">
        <v>7</v>
      </c>
      <c r="T10" t="s">
        <v>39</v>
      </c>
    </row>
    <row r="11" spans="1:20" x14ac:dyDescent="0.25">
      <c r="A11" t="s">
        <v>5</v>
      </c>
      <c r="B11">
        <v>289</v>
      </c>
      <c r="C11">
        <v>154</v>
      </c>
      <c r="D11" t="s">
        <v>28</v>
      </c>
      <c r="E11">
        <v>37</v>
      </c>
      <c r="F11" t="s">
        <v>29</v>
      </c>
      <c r="G11">
        <v>98</v>
      </c>
      <c r="H11" t="s">
        <v>30</v>
      </c>
      <c r="I11">
        <v>150</v>
      </c>
      <c r="J11" t="s">
        <v>31</v>
      </c>
      <c r="K11">
        <v>23</v>
      </c>
      <c r="L11" t="s">
        <v>32</v>
      </c>
      <c r="M11">
        <v>116</v>
      </c>
      <c r="N11" t="s">
        <v>33</v>
      </c>
      <c r="O11">
        <v>151</v>
      </c>
      <c r="P11" t="s">
        <v>34</v>
      </c>
      <c r="Q11">
        <v>24</v>
      </c>
      <c r="R11" t="s">
        <v>35</v>
      </c>
      <c r="S11">
        <v>114</v>
      </c>
      <c r="T11" t="s">
        <v>36</v>
      </c>
    </row>
    <row r="13" spans="1:20" x14ac:dyDescent="0.25">
      <c r="C13" t="s">
        <v>352</v>
      </c>
      <c r="I13" t="s">
        <v>13</v>
      </c>
      <c r="O13" t="s">
        <v>14</v>
      </c>
    </row>
    <row r="14" spans="1:20" ht="30" x14ac:dyDescent="0.25">
      <c r="A14" s="1" t="s">
        <v>104</v>
      </c>
      <c r="B14" s="1" t="s">
        <v>10</v>
      </c>
      <c r="C14" s="1" t="s">
        <v>12</v>
      </c>
      <c r="D14" s="1" t="s">
        <v>54</v>
      </c>
      <c r="E14" s="1" t="s">
        <v>56</v>
      </c>
      <c r="F14" s="1" t="s">
        <v>57</v>
      </c>
      <c r="G14" s="1" t="s">
        <v>11</v>
      </c>
      <c r="H14" s="1" t="s">
        <v>55</v>
      </c>
      <c r="I14" s="1" t="s">
        <v>12</v>
      </c>
      <c r="J14" s="1" t="s">
        <v>54</v>
      </c>
      <c r="K14" s="1" t="s">
        <v>56</v>
      </c>
      <c r="L14" s="1" t="s">
        <v>57</v>
      </c>
      <c r="M14" s="1" t="s">
        <v>11</v>
      </c>
      <c r="N14" s="1" t="s">
        <v>55</v>
      </c>
      <c r="O14" s="1" t="s">
        <v>12</v>
      </c>
      <c r="P14" s="1" t="s">
        <v>54</v>
      </c>
      <c r="Q14" s="1" t="s">
        <v>56</v>
      </c>
      <c r="R14" s="1" t="s">
        <v>57</v>
      </c>
      <c r="S14" s="1" t="s">
        <v>11</v>
      </c>
      <c r="T14" s="1" t="s">
        <v>55</v>
      </c>
    </row>
    <row r="15" spans="1:20" x14ac:dyDescent="0.25">
      <c r="A15" t="s">
        <v>9</v>
      </c>
      <c r="B15">
        <v>156</v>
      </c>
      <c r="C15">
        <v>129</v>
      </c>
      <c r="D15" t="s">
        <v>73</v>
      </c>
      <c r="E15">
        <v>12</v>
      </c>
      <c r="F15" t="s">
        <v>74</v>
      </c>
      <c r="G15">
        <v>15</v>
      </c>
      <c r="H15" t="s">
        <v>75</v>
      </c>
      <c r="I15">
        <v>133</v>
      </c>
      <c r="J15" t="s">
        <v>76</v>
      </c>
      <c r="K15">
        <v>7</v>
      </c>
      <c r="L15" t="s">
        <v>77</v>
      </c>
      <c r="M15">
        <v>16</v>
      </c>
      <c r="N15" t="s">
        <v>78</v>
      </c>
      <c r="O15">
        <v>136</v>
      </c>
      <c r="P15" t="s">
        <v>79</v>
      </c>
      <c r="Q15">
        <v>4</v>
      </c>
      <c r="R15" t="s">
        <v>80</v>
      </c>
      <c r="S15">
        <v>16</v>
      </c>
      <c r="T15" t="s">
        <v>78</v>
      </c>
    </row>
    <row r="16" spans="1:20" x14ac:dyDescent="0.25">
      <c r="A16" t="s">
        <v>59</v>
      </c>
      <c r="B16">
        <v>15</v>
      </c>
      <c r="C16">
        <v>5</v>
      </c>
      <c r="D16" t="s">
        <v>61</v>
      </c>
      <c r="E16">
        <v>5</v>
      </c>
      <c r="F16" t="s">
        <v>61</v>
      </c>
      <c r="G16">
        <v>5</v>
      </c>
      <c r="H16" t="s">
        <v>61</v>
      </c>
      <c r="I16">
        <v>4</v>
      </c>
      <c r="J16" t="s">
        <v>62</v>
      </c>
      <c r="K16">
        <v>6</v>
      </c>
      <c r="L16" t="s">
        <v>63</v>
      </c>
      <c r="M16">
        <v>5</v>
      </c>
      <c r="N16" t="s">
        <v>61</v>
      </c>
      <c r="O16">
        <v>2</v>
      </c>
      <c r="P16" t="s">
        <v>64</v>
      </c>
      <c r="Q16">
        <v>6</v>
      </c>
      <c r="R16" t="s">
        <v>63</v>
      </c>
      <c r="S16">
        <v>7</v>
      </c>
      <c r="T16" t="s">
        <v>65</v>
      </c>
    </row>
    <row r="17" spans="1:20" x14ac:dyDescent="0.25">
      <c r="A17" t="s">
        <v>4</v>
      </c>
      <c r="B17">
        <v>118</v>
      </c>
      <c r="C17">
        <v>20</v>
      </c>
      <c r="D17" t="s">
        <v>66</v>
      </c>
      <c r="E17">
        <v>20</v>
      </c>
      <c r="F17" t="s">
        <v>66</v>
      </c>
      <c r="G17">
        <v>78</v>
      </c>
      <c r="H17" t="s">
        <v>67</v>
      </c>
      <c r="I17">
        <v>13</v>
      </c>
      <c r="J17" t="s">
        <v>68</v>
      </c>
      <c r="K17">
        <v>10</v>
      </c>
      <c r="L17" t="s">
        <v>69</v>
      </c>
      <c r="M17">
        <v>95</v>
      </c>
      <c r="N17" t="s">
        <v>70</v>
      </c>
      <c r="O17">
        <v>13</v>
      </c>
      <c r="P17" t="s">
        <v>68</v>
      </c>
      <c r="Q17">
        <v>14</v>
      </c>
      <c r="R17" t="s">
        <v>71</v>
      </c>
      <c r="S17">
        <v>91</v>
      </c>
      <c r="T17" t="s">
        <v>72</v>
      </c>
    </row>
    <row r="18" spans="1:20" x14ac:dyDescent="0.25">
      <c r="A18" t="s">
        <v>5</v>
      </c>
      <c r="B18">
        <v>289</v>
      </c>
      <c r="C18">
        <v>154</v>
      </c>
      <c r="D18" t="s">
        <v>28</v>
      </c>
      <c r="E18">
        <v>37</v>
      </c>
      <c r="F18" t="s">
        <v>29</v>
      </c>
      <c r="G18">
        <v>98</v>
      </c>
      <c r="H18" t="s">
        <v>30</v>
      </c>
      <c r="I18">
        <v>150</v>
      </c>
      <c r="J18" t="s">
        <v>31</v>
      </c>
      <c r="K18">
        <v>23</v>
      </c>
      <c r="L18" t="s">
        <v>32</v>
      </c>
      <c r="M18">
        <v>116</v>
      </c>
      <c r="N18" t="s">
        <v>33</v>
      </c>
      <c r="O18">
        <v>151</v>
      </c>
      <c r="P18" t="s">
        <v>34</v>
      </c>
      <c r="Q18">
        <v>24</v>
      </c>
      <c r="R18" t="s">
        <v>35</v>
      </c>
      <c r="S18">
        <v>114</v>
      </c>
      <c r="T18" t="s">
        <v>36</v>
      </c>
    </row>
    <row r="20" spans="1:20" x14ac:dyDescent="0.25">
      <c r="C20" t="s">
        <v>352</v>
      </c>
      <c r="I20" t="s">
        <v>13</v>
      </c>
      <c r="O20" t="s">
        <v>14</v>
      </c>
    </row>
    <row r="21" spans="1:20" ht="30" x14ac:dyDescent="0.25">
      <c r="A21" s="1" t="s">
        <v>105</v>
      </c>
      <c r="B21" s="1" t="s">
        <v>10</v>
      </c>
      <c r="C21" s="1" t="s">
        <v>12</v>
      </c>
      <c r="D21" s="1" t="s">
        <v>54</v>
      </c>
      <c r="E21" s="1" t="s">
        <v>56</v>
      </c>
      <c r="F21" s="1" t="s">
        <v>57</v>
      </c>
      <c r="G21" s="1" t="s">
        <v>11</v>
      </c>
      <c r="H21" s="1" t="s">
        <v>55</v>
      </c>
      <c r="I21" s="1" t="s">
        <v>12</v>
      </c>
      <c r="J21" s="1" t="s">
        <v>54</v>
      </c>
      <c r="K21" s="1" t="s">
        <v>56</v>
      </c>
      <c r="L21" s="1" t="s">
        <v>57</v>
      </c>
      <c r="M21" s="1" t="s">
        <v>11</v>
      </c>
      <c r="N21" s="1" t="s">
        <v>55</v>
      </c>
      <c r="O21" s="1" t="s">
        <v>12</v>
      </c>
      <c r="P21" s="1" t="s">
        <v>54</v>
      </c>
      <c r="Q21" s="1" t="s">
        <v>56</v>
      </c>
      <c r="R21" s="1" t="s">
        <v>57</v>
      </c>
      <c r="S21" s="1" t="s">
        <v>11</v>
      </c>
      <c r="T21" s="1" t="s">
        <v>55</v>
      </c>
    </row>
    <row r="22" spans="1:20" x14ac:dyDescent="0.25">
      <c r="A22" t="s">
        <v>2</v>
      </c>
      <c r="B22">
        <v>112</v>
      </c>
      <c r="C22">
        <v>84</v>
      </c>
      <c r="D22" t="s">
        <v>81</v>
      </c>
      <c r="E22">
        <v>19</v>
      </c>
      <c r="F22" t="s">
        <v>82</v>
      </c>
      <c r="G22">
        <v>9</v>
      </c>
      <c r="H22" t="s">
        <v>83</v>
      </c>
      <c r="I22">
        <v>87</v>
      </c>
      <c r="J22" t="s">
        <v>84</v>
      </c>
      <c r="K22">
        <v>15</v>
      </c>
      <c r="L22" t="s">
        <v>85</v>
      </c>
      <c r="M22">
        <v>10</v>
      </c>
      <c r="N22" t="s">
        <v>86</v>
      </c>
      <c r="O22">
        <v>88</v>
      </c>
      <c r="P22" t="s">
        <v>87</v>
      </c>
      <c r="Q22">
        <v>13</v>
      </c>
      <c r="R22" t="s">
        <v>88</v>
      </c>
      <c r="S22">
        <v>11</v>
      </c>
      <c r="T22" t="s">
        <v>89</v>
      </c>
    </row>
    <row r="23" spans="1:20" x14ac:dyDescent="0.25">
      <c r="A23" t="s">
        <v>59</v>
      </c>
      <c r="B23">
        <v>31</v>
      </c>
      <c r="C23">
        <v>25</v>
      </c>
      <c r="D23" t="s">
        <v>90</v>
      </c>
      <c r="E23">
        <v>3</v>
      </c>
      <c r="F23" t="s">
        <v>91</v>
      </c>
      <c r="G23">
        <v>3</v>
      </c>
      <c r="H23" t="s">
        <v>91</v>
      </c>
      <c r="I23">
        <v>26</v>
      </c>
      <c r="J23" t="s">
        <v>92</v>
      </c>
      <c r="K23">
        <v>2</v>
      </c>
      <c r="L23" t="s">
        <v>93</v>
      </c>
      <c r="M23">
        <v>3</v>
      </c>
      <c r="N23" t="s">
        <v>91</v>
      </c>
      <c r="O23">
        <v>27</v>
      </c>
      <c r="P23" t="s">
        <v>94</v>
      </c>
      <c r="Q23">
        <v>2</v>
      </c>
      <c r="R23" t="s">
        <v>93</v>
      </c>
      <c r="S23">
        <v>2</v>
      </c>
      <c r="T23" t="s">
        <v>93</v>
      </c>
    </row>
    <row r="24" spans="1:20" x14ac:dyDescent="0.25">
      <c r="A24" t="s">
        <v>4</v>
      </c>
      <c r="B24">
        <v>146</v>
      </c>
      <c r="C24">
        <v>45</v>
      </c>
      <c r="D24" t="s">
        <v>95</v>
      </c>
      <c r="E24">
        <v>15</v>
      </c>
      <c r="F24" t="s">
        <v>96</v>
      </c>
      <c r="G24">
        <v>86</v>
      </c>
      <c r="H24" t="s">
        <v>97</v>
      </c>
      <c r="I24">
        <v>37</v>
      </c>
      <c r="J24" t="s">
        <v>98</v>
      </c>
      <c r="K24">
        <v>6</v>
      </c>
      <c r="L24" t="s">
        <v>99</v>
      </c>
      <c r="M24">
        <v>103</v>
      </c>
      <c r="N24" t="s">
        <v>100</v>
      </c>
      <c r="O24">
        <v>36</v>
      </c>
      <c r="P24" t="s">
        <v>101</v>
      </c>
      <c r="Q24">
        <v>9</v>
      </c>
      <c r="R24" t="s">
        <v>102</v>
      </c>
      <c r="S24">
        <v>101</v>
      </c>
      <c r="T24" t="s">
        <v>103</v>
      </c>
    </row>
    <row r="25" spans="1:20" x14ac:dyDescent="0.25">
      <c r="A25" t="s">
        <v>5</v>
      </c>
      <c r="B25">
        <v>289</v>
      </c>
      <c r="C25">
        <v>154</v>
      </c>
      <c r="D25" t="s">
        <v>28</v>
      </c>
      <c r="E25">
        <v>37</v>
      </c>
      <c r="F25" t="s">
        <v>29</v>
      </c>
      <c r="G25">
        <v>98</v>
      </c>
      <c r="H25" t="s">
        <v>30</v>
      </c>
      <c r="I25">
        <v>150</v>
      </c>
      <c r="J25" t="s">
        <v>31</v>
      </c>
      <c r="K25">
        <v>23</v>
      </c>
      <c r="L25" t="s">
        <v>32</v>
      </c>
      <c r="M25">
        <v>116</v>
      </c>
      <c r="N25" t="s">
        <v>33</v>
      </c>
      <c r="O25">
        <v>151</v>
      </c>
      <c r="P25" t="s">
        <v>34</v>
      </c>
      <c r="Q25">
        <v>24</v>
      </c>
      <c r="R25" t="s">
        <v>35</v>
      </c>
      <c r="S25">
        <v>114</v>
      </c>
      <c r="T25" t="s">
        <v>36</v>
      </c>
    </row>
    <row r="32" spans="1:20" x14ac:dyDescent="0.25">
      <c r="C32" t="s">
        <v>352</v>
      </c>
      <c r="I32" t="s">
        <v>13</v>
      </c>
      <c r="O32" t="s">
        <v>14</v>
      </c>
    </row>
    <row r="33" spans="1:20" ht="30" x14ac:dyDescent="0.25">
      <c r="A33" s="1" t="s">
        <v>0</v>
      </c>
      <c r="B33" s="1" t="s">
        <v>10</v>
      </c>
      <c r="C33" s="1" t="s">
        <v>12</v>
      </c>
      <c r="D33" s="1" t="s">
        <v>54</v>
      </c>
      <c r="E33" s="1" t="s">
        <v>56</v>
      </c>
      <c r="F33" s="1" t="s">
        <v>57</v>
      </c>
      <c r="G33" s="1" t="s">
        <v>11</v>
      </c>
      <c r="H33" s="1" t="s">
        <v>55</v>
      </c>
      <c r="I33" s="1" t="s">
        <v>12</v>
      </c>
      <c r="J33" s="1" t="s">
        <v>54</v>
      </c>
      <c r="K33" s="1" t="s">
        <v>56</v>
      </c>
      <c r="L33" s="1" t="s">
        <v>57</v>
      </c>
      <c r="M33" s="1" t="s">
        <v>11</v>
      </c>
      <c r="N33" s="1" t="s">
        <v>55</v>
      </c>
      <c r="O33" s="1" t="s">
        <v>12</v>
      </c>
      <c r="P33" s="1" t="s">
        <v>54</v>
      </c>
      <c r="Q33" s="1" t="s">
        <v>56</v>
      </c>
      <c r="R33" s="1" t="s">
        <v>57</v>
      </c>
      <c r="S33" s="1" t="s">
        <v>11</v>
      </c>
      <c r="T33" s="1" t="s">
        <v>55</v>
      </c>
    </row>
    <row r="34" spans="1:20" x14ac:dyDescent="0.25">
      <c r="A34" t="s">
        <v>2</v>
      </c>
      <c r="B34">
        <v>47</v>
      </c>
      <c r="C34">
        <v>24</v>
      </c>
      <c r="D34" t="s">
        <v>325</v>
      </c>
      <c r="E34">
        <v>17</v>
      </c>
      <c r="F34" t="s">
        <v>326</v>
      </c>
      <c r="G34">
        <v>6</v>
      </c>
      <c r="H34" t="s">
        <v>288</v>
      </c>
      <c r="I34">
        <v>28</v>
      </c>
      <c r="J34" t="s">
        <v>327</v>
      </c>
      <c r="K34">
        <v>13</v>
      </c>
      <c r="L34" t="s">
        <v>328</v>
      </c>
      <c r="M34">
        <v>6</v>
      </c>
      <c r="N34" t="s">
        <v>288</v>
      </c>
      <c r="O34">
        <v>27</v>
      </c>
      <c r="P34" t="s">
        <v>329</v>
      </c>
      <c r="Q34">
        <v>12</v>
      </c>
      <c r="R34" t="s">
        <v>330</v>
      </c>
      <c r="S34">
        <v>8</v>
      </c>
      <c r="T34" t="s">
        <v>292</v>
      </c>
    </row>
    <row r="35" spans="1:20" x14ac:dyDescent="0.25">
      <c r="A35" t="s">
        <v>3</v>
      </c>
      <c r="B35">
        <v>62</v>
      </c>
      <c r="C35">
        <v>55</v>
      </c>
      <c r="D35" t="s">
        <v>331</v>
      </c>
      <c r="E35">
        <v>1</v>
      </c>
      <c r="F35" t="s">
        <v>306</v>
      </c>
      <c r="G35">
        <v>6</v>
      </c>
      <c r="H35" t="s">
        <v>332</v>
      </c>
      <c r="I35">
        <v>56</v>
      </c>
      <c r="J35" t="s">
        <v>333</v>
      </c>
      <c r="K35">
        <v>0</v>
      </c>
      <c r="L35" t="s">
        <v>321</v>
      </c>
      <c r="M35">
        <v>6</v>
      </c>
      <c r="N35" t="s">
        <v>332</v>
      </c>
      <c r="O35">
        <v>56</v>
      </c>
      <c r="P35" t="s">
        <v>333</v>
      </c>
      <c r="Q35">
        <v>0</v>
      </c>
      <c r="R35" t="s">
        <v>321</v>
      </c>
      <c r="S35">
        <v>6</v>
      </c>
      <c r="T35" t="s">
        <v>332</v>
      </c>
    </row>
    <row r="36" spans="1:20" x14ac:dyDescent="0.25">
      <c r="A36" t="s">
        <v>4</v>
      </c>
      <c r="B36">
        <v>78</v>
      </c>
      <c r="C36">
        <v>14</v>
      </c>
      <c r="D36" t="s">
        <v>20</v>
      </c>
      <c r="E36">
        <v>7</v>
      </c>
      <c r="F36" t="s">
        <v>21</v>
      </c>
      <c r="G36">
        <v>57</v>
      </c>
      <c r="H36" t="s">
        <v>22</v>
      </c>
      <c r="I36">
        <v>6</v>
      </c>
      <c r="J36" t="s">
        <v>23</v>
      </c>
      <c r="K36">
        <v>1</v>
      </c>
      <c r="L36" t="s">
        <v>24</v>
      </c>
      <c r="M36">
        <v>71</v>
      </c>
      <c r="N36" t="s">
        <v>25</v>
      </c>
      <c r="O36">
        <v>10</v>
      </c>
      <c r="P36" t="s">
        <v>26</v>
      </c>
      <c r="Q36">
        <v>1</v>
      </c>
      <c r="R36" t="s">
        <v>24</v>
      </c>
      <c r="S36">
        <v>67</v>
      </c>
      <c r="T36" t="s">
        <v>27</v>
      </c>
    </row>
    <row r="37" spans="1:20" x14ac:dyDescent="0.25">
      <c r="A37" t="s">
        <v>1</v>
      </c>
      <c r="B37">
        <v>10</v>
      </c>
      <c r="C37">
        <v>2</v>
      </c>
      <c r="D37" t="s">
        <v>15</v>
      </c>
      <c r="E37">
        <v>1</v>
      </c>
      <c r="F37" t="s">
        <v>16</v>
      </c>
      <c r="G37">
        <v>7</v>
      </c>
      <c r="H37" t="s">
        <v>17</v>
      </c>
      <c r="I37">
        <v>2</v>
      </c>
      <c r="J37" t="s">
        <v>15</v>
      </c>
      <c r="K37">
        <v>0</v>
      </c>
      <c r="L37" t="s">
        <v>18</v>
      </c>
      <c r="M37">
        <v>8</v>
      </c>
      <c r="N37" t="s">
        <v>19</v>
      </c>
      <c r="O37">
        <v>0</v>
      </c>
      <c r="P37" t="s">
        <v>18</v>
      </c>
      <c r="Q37">
        <v>2</v>
      </c>
      <c r="R37" t="s">
        <v>15</v>
      </c>
      <c r="S37">
        <v>8</v>
      </c>
      <c r="T37" t="s">
        <v>19</v>
      </c>
    </row>
    <row r="38" spans="1:20" x14ac:dyDescent="0.25">
      <c r="A38" t="s">
        <v>8</v>
      </c>
      <c r="B38">
        <v>10</v>
      </c>
      <c r="C38">
        <v>0</v>
      </c>
      <c r="D38" t="s">
        <v>18</v>
      </c>
      <c r="E38">
        <v>4</v>
      </c>
      <c r="F38" t="s">
        <v>43</v>
      </c>
      <c r="G38">
        <v>6</v>
      </c>
      <c r="H38" t="s">
        <v>44</v>
      </c>
      <c r="I38">
        <v>0</v>
      </c>
      <c r="J38" t="s">
        <v>18</v>
      </c>
      <c r="K38">
        <v>0</v>
      </c>
      <c r="L38" t="s">
        <v>18</v>
      </c>
      <c r="M38">
        <v>10</v>
      </c>
      <c r="N38" t="s">
        <v>46</v>
      </c>
      <c r="O38">
        <v>2</v>
      </c>
      <c r="P38" t="s">
        <v>15</v>
      </c>
      <c r="Q38">
        <v>1</v>
      </c>
      <c r="R38" t="s">
        <v>16</v>
      </c>
      <c r="S38">
        <v>7</v>
      </c>
      <c r="T38" t="s">
        <v>17</v>
      </c>
    </row>
    <row r="39" spans="1:20" x14ac:dyDescent="0.25">
      <c r="A39" t="s">
        <v>7</v>
      </c>
      <c r="B39">
        <v>10</v>
      </c>
      <c r="C39">
        <v>5</v>
      </c>
      <c r="D39" t="s">
        <v>42</v>
      </c>
      <c r="E39">
        <v>5</v>
      </c>
      <c r="F39" t="s">
        <v>42</v>
      </c>
      <c r="G39">
        <v>0</v>
      </c>
      <c r="H39" t="s">
        <v>18</v>
      </c>
      <c r="I39">
        <v>4</v>
      </c>
      <c r="J39" t="s">
        <v>43</v>
      </c>
      <c r="K39">
        <v>6</v>
      </c>
      <c r="L39" t="s">
        <v>44</v>
      </c>
      <c r="M39">
        <v>0</v>
      </c>
      <c r="N39" t="s">
        <v>18</v>
      </c>
      <c r="O39">
        <v>3</v>
      </c>
      <c r="P39" t="s">
        <v>45</v>
      </c>
      <c r="Q39">
        <v>7</v>
      </c>
      <c r="R39" t="s">
        <v>17</v>
      </c>
      <c r="S39">
        <v>0</v>
      </c>
      <c r="T39" t="s">
        <v>18</v>
      </c>
    </row>
    <row r="41" spans="1:20" x14ac:dyDescent="0.25">
      <c r="A41" t="s">
        <v>343</v>
      </c>
      <c r="B41">
        <f>SUM(B34:B39)</f>
        <v>217</v>
      </c>
      <c r="C41">
        <f>SUM(C34:C39)</f>
        <v>100</v>
      </c>
      <c r="E41">
        <f>SUM(E34:E39)</f>
        <v>35</v>
      </c>
      <c r="G41">
        <f>SUM(G34:G39)</f>
        <v>82</v>
      </c>
      <c r="I41">
        <f>SUM(I34:I39)</f>
        <v>96</v>
      </c>
      <c r="K41">
        <f>SUM(K34:K39)</f>
        <v>20</v>
      </c>
      <c r="M41">
        <f>SUM(M34:M39)</f>
        <v>101</v>
      </c>
      <c r="O41">
        <f>SUM(O34:O39)</f>
        <v>98</v>
      </c>
      <c r="Q41">
        <f>SUM(Q34:Q39)</f>
        <v>23</v>
      </c>
      <c r="S41">
        <f>SUM(S34:S39)</f>
        <v>96</v>
      </c>
    </row>
    <row r="42" spans="1:20" x14ac:dyDescent="0.25">
      <c r="F42">
        <f>E41+G41</f>
        <v>117</v>
      </c>
      <c r="L42">
        <f>K41+M41</f>
        <v>121</v>
      </c>
      <c r="R42">
        <f>Q41+S41</f>
        <v>119</v>
      </c>
    </row>
    <row r="43" spans="1:20" x14ac:dyDescent="0.25">
      <c r="A43" t="s">
        <v>344</v>
      </c>
      <c r="B43">
        <f>SUM(B34,B36:B39)</f>
        <v>155</v>
      </c>
      <c r="C43">
        <f>SUM(C34,C36:C39)</f>
        <v>45</v>
      </c>
      <c r="E43">
        <f>SUM(E34,E36:E39)</f>
        <v>34</v>
      </c>
      <c r="G43">
        <f>SUM(G34,G36:G39)</f>
        <v>76</v>
      </c>
      <c r="I43">
        <f>SUM(I34,I36:I39)</f>
        <v>40</v>
      </c>
      <c r="K43">
        <f>SUM(K34,K36:K39)</f>
        <v>20</v>
      </c>
      <c r="M43">
        <f>SUM(M34,M36:M39)</f>
        <v>95</v>
      </c>
      <c r="O43">
        <f>SUM(O34,O36:O39)</f>
        <v>42</v>
      </c>
      <c r="Q43">
        <f>SUM(Q34,Q36:Q39)</f>
        <v>23</v>
      </c>
      <c r="S43">
        <f>SUM(S34,S36:S39)</f>
        <v>90</v>
      </c>
    </row>
    <row r="44" spans="1:20" x14ac:dyDescent="0.25">
      <c r="F44">
        <f>E43+G43</f>
        <v>110</v>
      </c>
      <c r="L44">
        <f>K43+M43</f>
        <v>115</v>
      </c>
      <c r="R44">
        <f>Q43+S43</f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S6" activeCellId="1" sqref="S4 S6:S9"/>
    </sheetView>
  </sheetViews>
  <sheetFormatPr defaultRowHeight="15" x14ac:dyDescent="0.25"/>
  <cols>
    <col min="4" max="4" bestFit="true" customWidth="true" width="14.7109375" collapsed="true"/>
    <col min="6" max="6" bestFit="true" customWidth="true" width="12.5703125" collapsed="true"/>
    <col min="8" max="8" bestFit="true" customWidth="true" width="14.7109375" collapsed="true"/>
    <col min="10" max="10" bestFit="true" customWidth="true" width="14.7109375" collapsed="true"/>
    <col min="12" max="12" bestFit="true" customWidth="true" width="11.5703125" collapsed="true"/>
    <col min="14" max="14" bestFit="true" customWidth="true" width="14.7109375" collapsed="true"/>
    <col min="16" max="16" bestFit="true" customWidth="true" width="14.7109375" collapsed="true"/>
    <col min="18" max="18" bestFit="true" customWidth="true" width="11.5703125" collapsed="true"/>
    <col min="20" max="20" bestFit="true" customWidth="true" width="14.7109375" collapsed="true"/>
  </cols>
  <sheetData>
    <row r="1" spans="1:20" x14ac:dyDescent="0.25">
      <c r="C1" t="s">
        <v>352</v>
      </c>
      <c r="I1" t="s">
        <v>13</v>
      </c>
      <c r="O1" t="s">
        <v>14</v>
      </c>
    </row>
    <row r="2" spans="1:20" ht="33.75" customHeight="1" x14ac:dyDescent="0.25">
      <c r="A2" s="1" t="s">
        <v>0</v>
      </c>
      <c r="B2" s="1" t="s">
        <v>10</v>
      </c>
      <c r="C2" s="1" t="s">
        <v>164</v>
      </c>
      <c r="D2" s="1" t="s">
        <v>165</v>
      </c>
      <c r="E2" s="1" t="s">
        <v>162</v>
      </c>
      <c r="F2" s="1" t="s">
        <v>163</v>
      </c>
      <c r="G2" s="1" t="s">
        <v>11</v>
      </c>
      <c r="H2" s="1" t="s">
        <v>55</v>
      </c>
      <c r="I2" s="1" t="s">
        <v>164</v>
      </c>
      <c r="J2" s="1" t="s">
        <v>165</v>
      </c>
      <c r="K2" s="1" t="s">
        <v>162</v>
      </c>
      <c r="L2" s="1" t="s">
        <v>163</v>
      </c>
      <c r="M2" s="1" t="s">
        <v>11</v>
      </c>
      <c r="N2" s="1" t="s">
        <v>55</v>
      </c>
      <c r="O2" s="1" t="s">
        <v>164</v>
      </c>
      <c r="P2" s="1" t="s">
        <v>165</v>
      </c>
      <c r="Q2" s="1" t="s">
        <v>162</v>
      </c>
      <c r="R2" s="1" t="s">
        <v>163</v>
      </c>
      <c r="S2" s="1" t="s">
        <v>11</v>
      </c>
      <c r="T2" s="1" t="s">
        <v>55</v>
      </c>
    </row>
    <row r="3" spans="1:20" x14ac:dyDescent="0.25">
      <c r="A3" t="s">
        <v>9</v>
      </c>
      <c r="B3">
        <v>64</v>
      </c>
      <c r="C3">
        <v>40</v>
      </c>
      <c r="D3" t="s">
        <v>119</v>
      </c>
      <c r="E3">
        <v>3</v>
      </c>
      <c r="F3" t="s">
        <v>120</v>
      </c>
      <c r="G3">
        <v>21</v>
      </c>
      <c r="H3" t="s">
        <v>121</v>
      </c>
      <c r="I3">
        <v>40</v>
      </c>
      <c r="J3" t="s">
        <v>119</v>
      </c>
      <c r="K3">
        <v>5</v>
      </c>
      <c r="L3" t="s">
        <v>122</v>
      </c>
      <c r="M3">
        <v>19</v>
      </c>
      <c r="N3" t="s">
        <v>123</v>
      </c>
      <c r="O3">
        <v>45</v>
      </c>
      <c r="P3" t="s">
        <v>124</v>
      </c>
      <c r="Q3">
        <v>1</v>
      </c>
      <c r="R3" t="s">
        <v>48</v>
      </c>
      <c r="S3">
        <v>18</v>
      </c>
      <c r="T3" t="s">
        <v>125</v>
      </c>
    </row>
    <row r="4" spans="1:20" x14ac:dyDescent="0.25">
      <c r="A4" t="s">
        <v>2</v>
      </c>
      <c r="B4">
        <v>47</v>
      </c>
      <c r="C4">
        <v>1</v>
      </c>
      <c r="D4" t="s">
        <v>299</v>
      </c>
      <c r="E4">
        <v>0</v>
      </c>
      <c r="F4" t="s">
        <v>307</v>
      </c>
      <c r="G4">
        <v>46</v>
      </c>
      <c r="H4" t="s">
        <v>309</v>
      </c>
      <c r="I4">
        <v>1</v>
      </c>
      <c r="J4" t="s">
        <v>299</v>
      </c>
      <c r="K4">
        <v>0</v>
      </c>
      <c r="L4" t="s">
        <v>307</v>
      </c>
      <c r="M4">
        <v>46</v>
      </c>
      <c r="N4" t="s">
        <v>309</v>
      </c>
      <c r="O4">
        <v>3</v>
      </c>
      <c r="P4" t="s">
        <v>318</v>
      </c>
      <c r="Q4">
        <v>0</v>
      </c>
      <c r="R4" t="s">
        <v>307</v>
      </c>
      <c r="S4">
        <v>44</v>
      </c>
      <c r="T4" t="s">
        <v>319</v>
      </c>
    </row>
    <row r="5" spans="1:20" x14ac:dyDescent="0.25">
      <c r="A5" t="s">
        <v>3</v>
      </c>
      <c r="B5">
        <v>62</v>
      </c>
      <c r="C5">
        <v>26</v>
      </c>
      <c r="D5" t="s">
        <v>320</v>
      </c>
      <c r="E5">
        <v>0</v>
      </c>
      <c r="F5" t="s">
        <v>321</v>
      </c>
      <c r="G5">
        <v>36</v>
      </c>
      <c r="H5" t="s">
        <v>322</v>
      </c>
      <c r="I5">
        <v>27</v>
      </c>
      <c r="J5" t="s">
        <v>323</v>
      </c>
      <c r="K5">
        <v>1</v>
      </c>
      <c r="L5" t="s">
        <v>306</v>
      </c>
      <c r="M5">
        <v>34</v>
      </c>
      <c r="N5" t="s">
        <v>324</v>
      </c>
      <c r="O5">
        <v>27</v>
      </c>
      <c r="P5" t="s">
        <v>323</v>
      </c>
      <c r="Q5">
        <v>1</v>
      </c>
      <c r="R5" t="s">
        <v>306</v>
      </c>
      <c r="S5">
        <v>34</v>
      </c>
      <c r="T5" t="s">
        <v>324</v>
      </c>
    </row>
    <row r="6" spans="1:20" x14ac:dyDescent="0.25">
      <c r="A6" t="s">
        <v>4</v>
      </c>
      <c r="B6">
        <v>78</v>
      </c>
      <c r="C6">
        <v>2</v>
      </c>
      <c r="D6" t="s">
        <v>106</v>
      </c>
      <c r="E6">
        <v>0</v>
      </c>
      <c r="F6" t="s">
        <v>107</v>
      </c>
      <c r="G6">
        <v>76</v>
      </c>
      <c r="H6" t="s">
        <v>108</v>
      </c>
      <c r="I6">
        <v>1</v>
      </c>
      <c r="J6" t="s">
        <v>24</v>
      </c>
      <c r="K6">
        <v>0</v>
      </c>
      <c r="L6" t="s">
        <v>107</v>
      </c>
      <c r="M6">
        <v>77</v>
      </c>
      <c r="N6" t="s">
        <v>109</v>
      </c>
      <c r="O6">
        <v>2</v>
      </c>
      <c r="P6" t="s">
        <v>106</v>
      </c>
      <c r="Q6">
        <v>0</v>
      </c>
      <c r="R6" t="s">
        <v>107</v>
      </c>
      <c r="S6">
        <v>76</v>
      </c>
      <c r="T6" t="s">
        <v>108</v>
      </c>
    </row>
    <row r="7" spans="1:20" x14ac:dyDescent="0.25">
      <c r="A7" t="s">
        <v>1</v>
      </c>
      <c r="B7">
        <v>10</v>
      </c>
      <c r="C7">
        <v>0</v>
      </c>
      <c r="D7" t="s">
        <v>18</v>
      </c>
      <c r="E7">
        <v>0</v>
      </c>
      <c r="F7" t="s">
        <v>18</v>
      </c>
      <c r="G7">
        <v>10</v>
      </c>
      <c r="H7" t="s">
        <v>46</v>
      </c>
      <c r="I7">
        <v>0</v>
      </c>
      <c r="J7" t="s">
        <v>18</v>
      </c>
      <c r="K7">
        <v>0</v>
      </c>
      <c r="L7" t="s">
        <v>18</v>
      </c>
      <c r="M7">
        <v>10</v>
      </c>
      <c r="N7" t="s">
        <v>46</v>
      </c>
      <c r="O7">
        <v>0</v>
      </c>
      <c r="P7" t="s">
        <v>18</v>
      </c>
      <c r="Q7">
        <v>0</v>
      </c>
      <c r="R7" t="s">
        <v>18</v>
      </c>
      <c r="S7">
        <v>10</v>
      </c>
      <c r="T7" t="s">
        <v>46</v>
      </c>
    </row>
    <row r="8" spans="1:20" x14ac:dyDescent="0.25">
      <c r="A8" t="s">
        <v>8</v>
      </c>
      <c r="B8">
        <v>10</v>
      </c>
      <c r="C8">
        <v>0</v>
      </c>
      <c r="D8" t="s">
        <v>18</v>
      </c>
      <c r="E8">
        <v>0</v>
      </c>
      <c r="F8" t="s">
        <v>18</v>
      </c>
      <c r="G8">
        <v>10</v>
      </c>
      <c r="H8" t="s">
        <v>46</v>
      </c>
      <c r="I8">
        <v>0</v>
      </c>
      <c r="J8" t="s">
        <v>18</v>
      </c>
      <c r="K8">
        <v>0</v>
      </c>
      <c r="L8" t="s">
        <v>18</v>
      </c>
      <c r="M8">
        <v>10</v>
      </c>
      <c r="N8" t="s">
        <v>46</v>
      </c>
      <c r="O8">
        <v>0</v>
      </c>
      <c r="P8" t="s">
        <v>18</v>
      </c>
      <c r="Q8">
        <v>0</v>
      </c>
      <c r="R8" t="s">
        <v>18</v>
      </c>
      <c r="S8">
        <v>10</v>
      </c>
      <c r="T8" t="s">
        <v>46</v>
      </c>
    </row>
    <row r="9" spans="1:20" x14ac:dyDescent="0.25">
      <c r="A9" t="s">
        <v>7</v>
      </c>
      <c r="B9">
        <v>10</v>
      </c>
      <c r="C9">
        <v>0</v>
      </c>
      <c r="D9" t="s">
        <v>18</v>
      </c>
      <c r="E9">
        <v>0</v>
      </c>
      <c r="F9" t="s">
        <v>18</v>
      </c>
      <c r="G9">
        <v>10</v>
      </c>
      <c r="H9" t="s">
        <v>46</v>
      </c>
      <c r="I9">
        <v>0</v>
      </c>
      <c r="J9" t="s">
        <v>18</v>
      </c>
      <c r="K9">
        <v>0</v>
      </c>
      <c r="L9" t="s">
        <v>18</v>
      </c>
      <c r="M9">
        <v>10</v>
      </c>
      <c r="N9" t="s">
        <v>46</v>
      </c>
      <c r="O9">
        <v>1</v>
      </c>
      <c r="P9" t="s">
        <v>16</v>
      </c>
      <c r="Q9">
        <v>0</v>
      </c>
      <c r="R9" t="s">
        <v>18</v>
      </c>
      <c r="S9">
        <v>9</v>
      </c>
      <c r="T9" t="s">
        <v>118</v>
      </c>
    </row>
    <row r="10" spans="1:20" x14ac:dyDescent="0.25">
      <c r="A10" t="s">
        <v>6</v>
      </c>
      <c r="B10">
        <v>8</v>
      </c>
      <c r="C10">
        <v>1</v>
      </c>
      <c r="D10" t="s">
        <v>38</v>
      </c>
      <c r="E10">
        <v>0</v>
      </c>
      <c r="F10" t="s">
        <v>37</v>
      </c>
      <c r="G10">
        <v>7</v>
      </c>
      <c r="H10" t="s">
        <v>39</v>
      </c>
      <c r="I10">
        <v>1</v>
      </c>
      <c r="J10" t="s">
        <v>38</v>
      </c>
      <c r="K10">
        <v>0</v>
      </c>
      <c r="L10" t="s">
        <v>37</v>
      </c>
      <c r="M10">
        <v>7</v>
      </c>
      <c r="N10" t="s">
        <v>39</v>
      </c>
      <c r="O10">
        <v>1</v>
      </c>
      <c r="P10" t="s">
        <v>38</v>
      </c>
      <c r="Q10">
        <v>0</v>
      </c>
      <c r="R10" t="s">
        <v>37</v>
      </c>
      <c r="S10">
        <v>7</v>
      </c>
      <c r="T10" t="s">
        <v>39</v>
      </c>
    </row>
    <row r="11" spans="1:20" x14ac:dyDescent="0.25">
      <c r="A11" t="s">
        <v>5</v>
      </c>
      <c r="B11">
        <v>289</v>
      </c>
      <c r="C11">
        <v>70</v>
      </c>
      <c r="D11" t="s">
        <v>110</v>
      </c>
      <c r="E11">
        <v>3</v>
      </c>
      <c r="F11" t="s">
        <v>111</v>
      </c>
      <c r="G11">
        <v>216</v>
      </c>
      <c r="H11" t="s">
        <v>112</v>
      </c>
      <c r="I11">
        <v>70</v>
      </c>
      <c r="J11" t="s">
        <v>110</v>
      </c>
      <c r="K11">
        <v>6</v>
      </c>
      <c r="L11" t="s">
        <v>113</v>
      </c>
      <c r="M11">
        <v>213</v>
      </c>
      <c r="N11" t="s">
        <v>114</v>
      </c>
      <c r="O11">
        <v>79</v>
      </c>
      <c r="P11" t="s">
        <v>115</v>
      </c>
      <c r="Q11">
        <v>2</v>
      </c>
      <c r="R11" t="s">
        <v>116</v>
      </c>
      <c r="S11">
        <v>208</v>
      </c>
      <c r="T11" t="s">
        <v>117</v>
      </c>
    </row>
    <row r="13" spans="1:20" x14ac:dyDescent="0.25">
      <c r="C13" t="s">
        <v>352</v>
      </c>
      <c r="I13" t="s">
        <v>13</v>
      </c>
      <c r="O13" t="s">
        <v>14</v>
      </c>
    </row>
    <row r="14" spans="1:20" ht="30" x14ac:dyDescent="0.25">
      <c r="A14" t="s">
        <v>58</v>
      </c>
      <c r="B14" s="1" t="s">
        <v>10</v>
      </c>
      <c r="C14" s="1" t="s">
        <v>164</v>
      </c>
      <c r="D14" s="1" t="s">
        <v>165</v>
      </c>
      <c r="E14" s="1" t="s">
        <v>162</v>
      </c>
      <c r="F14" s="1" t="s">
        <v>163</v>
      </c>
      <c r="G14" s="1" t="s">
        <v>11</v>
      </c>
      <c r="H14" s="1" t="s">
        <v>55</v>
      </c>
      <c r="I14" s="1" t="s">
        <v>164</v>
      </c>
      <c r="J14" s="1" t="s">
        <v>165</v>
      </c>
      <c r="K14" s="1" t="s">
        <v>162</v>
      </c>
      <c r="L14" s="1" t="s">
        <v>163</v>
      </c>
      <c r="M14" s="1" t="s">
        <v>11</v>
      </c>
      <c r="N14" s="1" t="s">
        <v>55</v>
      </c>
      <c r="O14" s="1" t="s">
        <v>164</v>
      </c>
      <c r="P14" s="1" t="s">
        <v>165</v>
      </c>
      <c r="Q14" s="1" t="s">
        <v>162</v>
      </c>
      <c r="R14" s="1" t="s">
        <v>163</v>
      </c>
      <c r="S14" s="1" t="s">
        <v>11</v>
      </c>
      <c r="T14" s="1" t="s">
        <v>55</v>
      </c>
    </row>
    <row r="15" spans="1:20" x14ac:dyDescent="0.25">
      <c r="A15" t="s">
        <v>9</v>
      </c>
      <c r="B15">
        <v>156</v>
      </c>
      <c r="C15">
        <v>66</v>
      </c>
      <c r="D15" t="s">
        <v>136</v>
      </c>
      <c r="E15">
        <v>2</v>
      </c>
      <c r="F15" t="s">
        <v>137</v>
      </c>
      <c r="G15">
        <v>88</v>
      </c>
      <c r="H15" t="s">
        <v>138</v>
      </c>
      <c r="I15">
        <v>68</v>
      </c>
      <c r="J15" t="s">
        <v>139</v>
      </c>
      <c r="K15">
        <v>4</v>
      </c>
      <c r="L15" t="s">
        <v>80</v>
      </c>
      <c r="M15">
        <v>84</v>
      </c>
      <c r="N15" t="s">
        <v>140</v>
      </c>
      <c r="O15">
        <v>73</v>
      </c>
      <c r="P15" t="s">
        <v>141</v>
      </c>
      <c r="Q15">
        <v>2</v>
      </c>
      <c r="R15" t="s">
        <v>137</v>
      </c>
      <c r="S15">
        <v>81</v>
      </c>
      <c r="T15" t="s">
        <v>142</v>
      </c>
    </row>
    <row r="16" spans="1:20" x14ac:dyDescent="0.25">
      <c r="A16" t="s">
        <v>59</v>
      </c>
      <c r="B16">
        <v>15</v>
      </c>
      <c r="C16">
        <v>1</v>
      </c>
      <c r="D16" t="s">
        <v>126</v>
      </c>
      <c r="E16">
        <v>1</v>
      </c>
      <c r="F16" t="s">
        <v>126</v>
      </c>
      <c r="G16">
        <v>13</v>
      </c>
      <c r="H16" t="s">
        <v>127</v>
      </c>
      <c r="I16">
        <v>0</v>
      </c>
      <c r="J16" t="s">
        <v>128</v>
      </c>
      <c r="K16">
        <v>2</v>
      </c>
      <c r="L16" t="s">
        <v>64</v>
      </c>
      <c r="M16">
        <v>13</v>
      </c>
      <c r="N16" t="s">
        <v>127</v>
      </c>
      <c r="O16">
        <v>2</v>
      </c>
      <c r="P16" t="s">
        <v>64</v>
      </c>
      <c r="Q16">
        <v>0</v>
      </c>
      <c r="R16" t="s">
        <v>128</v>
      </c>
      <c r="S16">
        <v>13</v>
      </c>
      <c r="T16" t="s">
        <v>127</v>
      </c>
    </row>
    <row r="17" spans="1:20" x14ac:dyDescent="0.25">
      <c r="A17" t="s">
        <v>4</v>
      </c>
      <c r="B17">
        <v>118</v>
      </c>
      <c r="C17">
        <v>3</v>
      </c>
      <c r="D17" t="s">
        <v>129</v>
      </c>
      <c r="E17">
        <v>0</v>
      </c>
      <c r="F17" t="s">
        <v>130</v>
      </c>
      <c r="G17">
        <v>115</v>
      </c>
      <c r="H17" t="s">
        <v>131</v>
      </c>
      <c r="I17">
        <v>2</v>
      </c>
      <c r="J17" t="s">
        <v>132</v>
      </c>
      <c r="K17">
        <v>0</v>
      </c>
      <c r="L17" t="s">
        <v>130</v>
      </c>
      <c r="M17">
        <v>116</v>
      </c>
      <c r="N17" t="s">
        <v>133</v>
      </c>
      <c r="O17">
        <v>4</v>
      </c>
      <c r="P17" t="s">
        <v>134</v>
      </c>
      <c r="Q17">
        <v>0</v>
      </c>
      <c r="R17" t="s">
        <v>130</v>
      </c>
      <c r="S17">
        <v>114</v>
      </c>
      <c r="T17" t="s">
        <v>135</v>
      </c>
    </row>
    <row r="18" spans="1:20" x14ac:dyDescent="0.25">
      <c r="A18" t="s">
        <v>5</v>
      </c>
      <c r="B18">
        <v>289</v>
      </c>
      <c r="C18">
        <v>70</v>
      </c>
      <c r="D18" t="s">
        <v>110</v>
      </c>
      <c r="E18">
        <v>3</v>
      </c>
      <c r="F18" t="s">
        <v>111</v>
      </c>
      <c r="G18">
        <v>216</v>
      </c>
      <c r="H18" t="s">
        <v>112</v>
      </c>
      <c r="I18">
        <v>70</v>
      </c>
      <c r="J18" t="s">
        <v>110</v>
      </c>
      <c r="K18">
        <v>6</v>
      </c>
      <c r="L18" t="s">
        <v>113</v>
      </c>
      <c r="M18">
        <v>213</v>
      </c>
      <c r="N18" t="s">
        <v>114</v>
      </c>
      <c r="O18">
        <v>79</v>
      </c>
      <c r="P18" t="s">
        <v>115</v>
      </c>
      <c r="Q18">
        <v>2</v>
      </c>
      <c r="R18" t="s">
        <v>116</v>
      </c>
      <c r="S18">
        <v>208</v>
      </c>
      <c r="T18" t="s">
        <v>117</v>
      </c>
    </row>
    <row r="20" spans="1:20" x14ac:dyDescent="0.25">
      <c r="C20" t="s">
        <v>352</v>
      </c>
      <c r="I20" t="s">
        <v>13</v>
      </c>
      <c r="O20" t="s">
        <v>14</v>
      </c>
    </row>
    <row r="21" spans="1:20" ht="30" x14ac:dyDescent="0.25">
      <c r="A21" t="s">
        <v>60</v>
      </c>
      <c r="B21" s="1" t="s">
        <v>10</v>
      </c>
      <c r="C21" s="1" t="s">
        <v>164</v>
      </c>
      <c r="D21" s="1" t="s">
        <v>165</v>
      </c>
      <c r="E21" s="1" t="s">
        <v>162</v>
      </c>
      <c r="F21" s="1" t="s">
        <v>163</v>
      </c>
      <c r="G21" s="1" t="s">
        <v>11</v>
      </c>
      <c r="H21" s="1" t="s">
        <v>55</v>
      </c>
      <c r="I21" s="1" t="s">
        <v>164</v>
      </c>
      <c r="J21" s="1" t="s">
        <v>165</v>
      </c>
      <c r="K21" s="1" t="s">
        <v>162</v>
      </c>
      <c r="L21" s="1" t="s">
        <v>163</v>
      </c>
      <c r="M21" s="1" t="s">
        <v>11</v>
      </c>
      <c r="N21" s="1" t="s">
        <v>55</v>
      </c>
      <c r="O21" s="1" t="s">
        <v>164</v>
      </c>
      <c r="P21" s="1" t="s">
        <v>165</v>
      </c>
      <c r="Q21" s="1" t="s">
        <v>162</v>
      </c>
      <c r="R21" s="1" t="s">
        <v>163</v>
      </c>
      <c r="S21" s="1" t="s">
        <v>11</v>
      </c>
      <c r="T21" s="1" t="s">
        <v>55</v>
      </c>
    </row>
    <row r="22" spans="1:20" x14ac:dyDescent="0.25">
      <c r="A22" t="s">
        <v>2</v>
      </c>
      <c r="B22">
        <v>112</v>
      </c>
      <c r="C22">
        <v>41</v>
      </c>
      <c r="D22" t="s">
        <v>143</v>
      </c>
      <c r="E22">
        <v>1</v>
      </c>
      <c r="F22" t="s">
        <v>144</v>
      </c>
      <c r="G22">
        <v>70</v>
      </c>
      <c r="H22" t="s">
        <v>145</v>
      </c>
      <c r="I22">
        <v>43</v>
      </c>
      <c r="J22" t="s">
        <v>146</v>
      </c>
      <c r="K22">
        <v>1</v>
      </c>
      <c r="L22" t="s">
        <v>144</v>
      </c>
      <c r="M22">
        <v>68</v>
      </c>
      <c r="N22" t="s">
        <v>147</v>
      </c>
      <c r="O22">
        <v>45</v>
      </c>
      <c r="P22" t="s">
        <v>148</v>
      </c>
      <c r="Q22">
        <v>1</v>
      </c>
      <c r="R22" t="s">
        <v>144</v>
      </c>
      <c r="S22">
        <v>66</v>
      </c>
      <c r="T22" t="s">
        <v>149</v>
      </c>
    </row>
    <row r="23" spans="1:20" x14ac:dyDescent="0.25">
      <c r="A23" t="s">
        <v>59</v>
      </c>
      <c r="B23">
        <v>31</v>
      </c>
      <c r="C23">
        <v>13</v>
      </c>
      <c r="D23" t="s">
        <v>150</v>
      </c>
      <c r="E23">
        <v>0</v>
      </c>
      <c r="F23" t="s">
        <v>151</v>
      </c>
      <c r="G23">
        <v>18</v>
      </c>
      <c r="H23" t="s">
        <v>152</v>
      </c>
      <c r="I23">
        <v>13</v>
      </c>
      <c r="J23" t="s">
        <v>150</v>
      </c>
      <c r="K23">
        <v>0</v>
      </c>
      <c r="L23" t="s">
        <v>151</v>
      </c>
      <c r="M23">
        <v>18</v>
      </c>
      <c r="N23" t="s">
        <v>152</v>
      </c>
      <c r="O23">
        <v>13</v>
      </c>
      <c r="P23" t="s">
        <v>150</v>
      </c>
      <c r="Q23">
        <v>0</v>
      </c>
      <c r="R23" t="s">
        <v>151</v>
      </c>
      <c r="S23">
        <v>18</v>
      </c>
      <c r="T23" t="s">
        <v>152</v>
      </c>
    </row>
    <row r="24" spans="1:20" x14ac:dyDescent="0.25">
      <c r="A24" t="s">
        <v>4</v>
      </c>
      <c r="B24">
        <v>146</v>
      </c>
      <c r="C24">
        <v>16</v>
      </c>
      <c r="D24" t="s">
        <v>153</v>
      </c>
      <c r="E24">
        <v>2</v>
      </c>
      <c r="F24" t="s">
        <v>154</v>
      </c>
      <c r="G24">
        <v>128</v>
      </c>
      <c r="H24" t="s">
        <v>155</v>
      </c>
      <c r="I24">
        <v>14</v>
      </c>
      <c r="J24" t="s">
        <v>156</v>
      </c>
      <c r="K24">
        <v>5</v>
      </c>
      <c r="L24" t="s">
        <v>157</v>
      </c>
      <c r="M24">
        <v>127</v>
      </c>
      <c r="N24" t="s">
        <v>158</v>
      </c>
      <c r="O24">
        <v>21</v>
      </c>
      <c r="P24" t="s">
        <v>159</v>
      </c>
      <c r="Q24">
        <v>1</v>
      </c>
      <c r="R24" t="s">
        <v>160</v>
      </c>
      <c r="S24">
        <v>124</v>
      </c>
      <c r="T24" t="s">
        <v>161</v>
      </c>
    </row>
    <row r="25" spans="1:20" x14ac:dyDescent="0.25">
      <c r="A25" t="s">
        <v>5</v>
      </c>
      <c r="B25">
        <v>289</v>
      </c>
      <c r="C25">
        <v>70</v>
      </c>
      <c r="D25" t="s">
        <v>110</v>
      </c>
      <c r="E25">
        <v>3</v>
      </c>
      <c r="F25" t="s">
        <v>111</v>
      </c>
      <c r="G25">
        <v>216</v>
      </c>
      <c r="H25" t="s">
        <v>112</v>
      </c>
      <c r="I25">
        <v>70</v>
      </c>
      <c r="J25" t="s">
        <v>110</v>
      </c>
      <c r="K25">
        <v>6</v>
      </c>
      <c r="L25" t="s">
        <v>113</v>
      </c>
      <c r="M25">
        <v>213</v>
      </c>
      <c r="N25" t="s">
        <v>114</v>
      </c>
      <c r="O25">
        <v>79</v>
      </c>
      <c r="P25" t="s">
        <v>115</v>
      </c>
      <c r="Q25">
        <v>2</v>
      </c>
      <c r="R25" t="s">
        <v>116</v>
      </c>
      <c r="S25">
        <v>208</v>
      </c>
      <c r="T25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S6" activeCellId="1" sqref="S4 S6:S9"/>
    </sheetView>
  </sheetViews>
  <sheetFormatPr defaultRowHeight="15" x14ac:dyDescent="0.25"/>
  <cols>
    <col min="4" max="4" bestFit="true" customWidth="true" width="14.7109375" collapsed="true"/>
    <col min="5" max="5" customWidth="true" width="10.85546875" collapsed="true"/>
    <col min="6" max="6" bestFit="true" customWidth="true" width="11.5703125" collapsed="true"/>
    <col min="8" max="8" bestFit="true" customWidth="true" width="14.7109375" collapsed="true"/>
    <col min="10" max="10" bestFit="true" customWidth="true" width="14.7109375" collapsed="true"/>
    <col min="11" max="11" customWidth="true" width="11.0" collapsed="true"/>
    <col min="12" max="12" bestFit="true" customWidth="true" width="12.5703125" collapsed="true"/>
    <col min="14" max="14" bestFit="true" customWidth="true" width="14.7109375" collapsed="true"/>
    <col min="16" max="16" bestFit="true" customWidth="true" width="14.7109375" collapsed="true"/>
    <col min="17" max="17" customWidth="true" width="10.42578125" collapsed="true"/>
    <col min="18" max="18" bestFit="true" customWidth="true" width="13.7109375" collapsed="true"/>
    <col min="20" max="20" bestFit="true" customWidth="true" width="14.7109375" collapsed="true"/>
  </cols>
  <sheetData>
    <row r="1" spans="1:20" x14ac:dyDescent="0.25">
      <c r="C1" t="s">
        <v>352</v>
      </c>
      <c r="I1" t="s">
        <v>13</v>
      </c>
      <c r="O1" t="s">
        <v>14</v>
      </c>
    </row>
    <row r="2" spans="1:20" ht="31.5" customHeight="1" x14ac:dyDescent="0.25">
      <c r="A2" s="1" t="s">
        <v>0</v>
      </c>
      <c r="B2" s="1" t="s">
        <v>10</v>
      </c>
      <c r="C2" s="1" t="s">
        <v>164</v>
      </c>
      <c r="D2" s="1" t="s">
        <v>165</v>
      </c>
      <c r="E2" s="1" t="s">
        <v>217</v>
      </c>
      <c r="F2" s="1" t="s">
        <v>218</v>
      </c>
      <c r="G2" s="1" t="s">
        <v>11</v>
      </c>
      <c r="H2" s="1" t="s">
        <v>55</v>
      </c>
      <c r="I2" s="1" t="s">
        <v>164</v>
      </c>
      <c r="J2" s="1" t="s">
        <v>165</v>
      </c>
      <c r="K2" s="1" t="s">
        <v>217</v>
      </c>
      <c r="L2" s="1" t="s">
        <v>218</v>
      </c>
      <c r="M2" s="1" t="s">
        <v>11</v>
      </c>
      <c r="N2" s="1" t="s">
        <v>55</v>
      </c>
      <c r="O2" s="1" t="s">
        <v>164</v>
      </c>
      <c r="P2" s="1" t="s">
        <v>165</v>
      </c>
      <c r="Q2" s="1" t="s">
        <v>217</v>
      </c>
      <c r="R2" s="1" t="s">
        <v>218</v>
      </c>
      <c r="S2" s="1" t="s">
        <v>11</v>
      </c>
      <c r="T2" s="1" t="s">
        <v>55</v>
      </c>
    </row>
    <row r="3" spans="1:20" x14ac:dyDescent="0.25">
      <c r="A3" t="s">
        <v>9</v>
      </c>
      <c r="B3">
        <v>64</v>
      </c>
      <c r="C3">
        <v>28</v>
      </c>
      <c r="D3" t="s">
        <v>177</v>
      </c>
      <c r="E3">
        <v>4</v>
      </c>
      <c r="F3" t="s">
        <v>178</v>
      </c>
      <c r="G3">
        <v>32</v>
      </c>
      <c r="H3" t="s">
        <v>179</v>
      </c>
      <c r="I3">
        <v>30</v>
      </c>
      <c r="J3" t="s">
        <v>180</v>
      </c>
      <c r="K3">
        <v>3</v>
      </c>
      <c r="L3" t="s">
        <v>120</v>
      </c>
      <c r="M3">
        <v>31</v>
      </c>
      <c r="N3" t="s">
        <v>181</v>
      </c>
      <c r="O3">
        <v>33</v>
      </c>
      <c r="P3" t="s">
        <v>182</v>
      </c>
      <c r="Q3">
        <v>4</v>
      </c>
      <c r="R3" t="s">
        <v>178</v>
      </c>
      <c r="S3">
        <v>27</v>
      </c>
      <c r="T3" t="s">
        <v>183</v>
      </c>
    </row>
    <row r="4" spans="1:20" x14ac:dyDescent="0.25">
      <c r="A4" t="s">
        <v>2</v>
      </c>
      <c r="B4">
        <v>47</v>
      </c>
      <c r="C4">
        <v>2</v>
      </c>
      <c r="D4" t="s">
        <v>300</v>
      </c>
      <c r="E4">
        <v>0</v>
      </c>
      <c r="F4" t="s">
        <v>307</v>
      </c>
      <c r="G4">
        <v>45</v>
      </c>
      <c r="H4" t="s">
        <v>308</v>
      </c>
      <c r="I4">
        <v>1</v>
      </c>
      <c r="J4" t="s">
        <v>299</v>
      </c>
      <c r="K4">
        <v>0</v>
      </c>
      <c r="L4" t="s">
        <v>307</v>
      </c>
      <c r="M4">
        <v>46</v>
      </c>
      <c r="N4" t="s">
        <v>309</v>
      </c>
      <c r="O4">
        <v>2</v>
      </c>
      <c r="P4" t="s">
        <v>300</v>
      </c>
      <c r="Q4">
        <v>0</v>
      </c>
      <c r="R4" t="s">
        <v>307</v>
      </c>
      <c r="S4">
        <v>45</v>
      </c>
      <c r="T4" t="s">
        <v>308</v>
      </c>
    </row>
    <row r="5" spans="1:20" x14ac:dyDescent="0.25">
      <c r="A5" t="s">
        <v>3</v>
      </c>
      <c r="B5">
        <v>62</v>
      </c>
      <c r="C5">
        <v>14</v>
      </c>
      <c r="D5" t="s">
        <v>310</v>
      </c>
      <c r="E5">
        <v>2</v>
      </c>
      <c r="F5" t="s">
        <v>311</v>
      </c>
      <c r="G5">
        <v>46</v>
      </c>
      <c r="H5" t="s">
        <v>312</v>
      </c>
      <c r="I5">
        <v>21</v>
      </c>
      <c r="J5" t="s">
        <v>313</v>
      </c>
      <c r="K5">
        <v>3</v>
      </c>
      <c r="L5" t="s">
        <v>297</v>
      </c>
      <c r="M5">
        <v>38</v>
      </c>
      <c r="N5" t="s">
        <v>314</v>
      </c>
      <c r="O5">
        <v>20</v>
      </c>
      <c r="P5" t="s">
        <v>315</v>
      </c>
      <c r="Q5">
        <v>5</v>
      </c>
      <c r="R5" t="s">
        <v>316</v>
      </c>
      <c r="S5">
        <v>37</v>
      </c>
      <c r="T5" t="s">
        <v>317</v>
      </c>
    </row>
    <row r="6" spans="1:20" x14ac:dyDescent="0.25">
      <c r="A6" t="s">
        <v>4</v>
      </c>
      <c r="B6">
        <v>78</v>
      </c>
      <c r="C6">
        <v>0</v>
      </c>
      <c r="D6" t="s">
        <v>107</v>
      </c>
      <c r="E6">
        <v>1</v>
      </c>
      <c r="F6" t="s">
        <v>24</v>
      </c>
      <c r="G6">
        <v>77</v>
      </c>
      <c r="H6" t="s">
        <v>109</v>
      </c>
      <c r="I6">
        <v>1</v>
      </c>
      <c r="J6" t="s">
        <v>24</v>
      </c>
      <c r="K6">
        <v>1</v>
      </c>
      <c r="L6" t="s">
        <v>24</v>
      </c>
      <c r="M6">
        <v>76</v>
      </c>
      <c r="N6" t="s">
        <v>108</v>
      </c>
      <c r="O6">
        <v>3</v>
      </c>
      <c r="P6" t="s">
        <v>166</v>
      </c>
      <c r="Q6">
        <v>1</v>
      </c>
      <c r="R6" t="s">
        <v>24</v>
      </c>
      <c r="S6">
        <v>74</v>
      </c>
      <c r="T6" t="s">
        <v>167</v>
      </c>
    </row>
    <row r="7" spans="1:20" x14ac:dyDescent="0.25">
      <c r="A7" t="s">
        <v>1</v>
      </c>
      <c r="B7">
        <v>10</v>
      </c>
      <c r="C7">
        <v>0</v>
      </c>
      <c r="D7" t="s">
        <v>18</v>
      </c>
      <c r="E7">
        <v>0</v>
      </c>
      <c r="F7" t="s">
        <v>18</v>
      </c>
      <c r="G7">
        <v>10</v>
      </c>
      <c r="H7" t="s">
        <v>46</v>
      </c>
      <c r="I7">
        <v>0</v>
      </c>
      <c r="J7" t="s">
        <v>18</v>
      </c>
      <c r="K7">
        <v>0</v>
      </c>
      <c r="L7" t="s">
        <v>18</v>
      </c>
      <c r="M7">
        <v>10</v>
      </c>
      <c r="N7" t="s">
        <v>46</v>
      </c>
      <c r="O7">
        <v>0</v>
      </c>
      <c r="P7" t="s">
        <v>18</v>
      </c>
      <c r="Q7">
        <v>0</v>
      </c>
      <c r="R7" t="s">
        <v>18</v>
      </c>
      <c r="S7">
        <v>10</v>
      </c>
      <c r="T7" t="s">
        <v>46</v>
      </c>
    </row>
    <row r="8" spans="1:20" x14ac:dyDescent="0.25">
      <c r="A8" t="s">
        <v>8</v>
      </c>
      <c r="B8">
        <v>10</v>
      </c>
      <c r="C8">
        <v>0</v>
      </c>
      <c r="D8" t="s">
        <v>18</v>
      </c>
      <c r="E8">
        <v>0</v>
      </c>
      <c r="F8" t="s">
        <v>18</v>
      </c>
      <c r="G8">
        <v>10</v>
      </c>
      <c r="H8" t="s">
        <v>46</v>
      </c>
      <c r="I8">
        <v>0</v>
      </c>
      <c r="J8" t="s">
        <v>18</v>
      </c>
      <c r="K8">
        <v>0</v>
      </c>
      <c r="L8" t="s">
        <v>18</v>
      </c>
      <c r="M8">
        <v>10</v>
      </c>
      <c r="N8" t="s">
        <v>46</v>
      </c>
      <c r="O8">
        <v>0</v>
      </c>
      <c r="P8" t="s">
        <v>18</v>
      </c>
      <c r="Q8">
        <v>0</v>
      </c>
      <c r="R8" t="s">
        <v>18</v>
      </c>
      <c r="S8">
        <v>10</v>
      </c>
      <c r="T8" t="s">
        <v>46</v>
      </c>
    </row>
    <row r="9" spans="1:20" x14ac:dyDescent="0.25">
      <c r="A9" t="s">
        <v>7</v>
      </c>
      <c r="B9">
        <v>10</v>
      </c>
      <c r="C9">
        <v>0</v>
      </c>
      <c r="D9" t="s">
        <v>18</v>
      </c>
      <c r="E9">
        <v>0</v>
      </c>
      <c r="F9" t="s">
        <v>18</v>
      </c>
      <c r="G9">
        <v>10</v>
      </c>
      <c r="H9" t="s">
        <v>46</v>
      </c>
      <c r="I9">
        <v>0</v>
      </c>
      <c r="J9" t="s">
        <v>18</v>
      </c>
      <c r="K9">
        <v>0</v>
      </c>
      <c r="L9" t="s">
        <v>18</v>
      </c>
      <c r="M9">
        <v>10</v>
      </c>
      <c r="N9" t="s">
        <v>46</v>
      </c>
      <c r="O9">
        <v>0</v>
      </c>
      <c r="P9" t="s">
        <v>18</v>
      </c>
      <c r="Q9">
        <v>0</v>
      </c>
      <c r="R9" t="s">
        <v>18</v>
      </c>
      <c r="S9">
        <v>10</v>
      </c>
      <c r="T9" t="s">
        <v>46</v>
      </c>
    </row>
    <row r="10" spans="1:20" x14ac:dyDescent="0.25">
      <c r="A10" t="s">
        <v>6</v>
      </c>
      <c r="B10">
        <v>8</v>
      </c>
      <c r="C10">
        <v>0</v>
      </c>
      <c r="D10" t="s">
        <v>37</v>
      </c>
      <c r="E10">
        <v>0</v>
      </c>
      <c r="F10" t="s">
        <v>37</v>
      </c>
      <c r="G10">
        <v>8</v>
      </c>
      <c r="H10" t="s">
        <v>176</v>
      </c>
      <c r="I10">
        <v>0</v>
      </c>
      <c r="J10" t="s">
        <v>37</v>
      </c>
      <c r="K10">
        <v>0</v>
      </c>
      <c r="L10" t="s">
        <v>37</v>
      </c>
      <c r="M10">
        <v>8</v>
      </c>
      <c r="N10" t="s">
        <v>176</v>
      </c>
      <c r="O10">
        <v>0</v>
      </c>
      <c r="P10" t="s">
        <v>37</v>
      </c>
      <c r="Q10">
        <v>1</v>
      </c>
      <c r="R10" t="s">
        <v>38</v>
      </c>
      <c r="S10">
        <v>7</v>
      </c>
      <c r="T10" t="s">
        <v>39</v>
      </c>
    </row>
    <row r="11" spans="1:20" x14ac:dyDescent="0.25">
      <c r="A11" t="s">
        <v>5</v>
      </c>
      <c r="B11">
        <v>289</v>
      </c>
      <c r="C11">
        <v>44</v>
      </c>
      <c r="D11" t="s">
        <v>168</v>
      </c>
      <c r="E11">
        <v>7</v>
      </c>
      <c r="F11" t="s">
        <v>169</v>
      </c>
      <c r="G11">
        <v>238</v>
      </c>
      <c r="H11" t="s">
        <v>170</v>
      </c>
      <c r="I11">
        <v>53</v>
      </c>
      <c r="J11" t="s">
        <v>171</v>
      </c>
      <c r="K11">
        <v>7</v>
      </c>
      <c r="L11" t="s">
        <v>169</v>
      </c>
      <c r="M11">
        <v>229</v>
      </c>
      <c r="N11" t="s">
        <v>172</v>
      </c>
      <c r="O11">
        <v>58</v>
      </c>
      <c r="P11" t="s">
        <v>173</v>
      </c>
      <c r="Q11">
        <v>11</v>
      </c>
      <c r="R11" t="s">
        <v>174</v>
      </c>
      <c r="S11">
        <v>220</v>
      </c>
      <c r="T11" t="s">
        <v>175</v>
      </c>
    </row>
    <row r="13" spans="1:20" x14ac:dyDescent="0.25">
      <c r="C13" t="s">
        <v>352</v>
      </c>
      <c r="I13" t="s">
        <v>13</v>
      </c>
      <c r="O13" t="s">
        <v>14</v>
      </c>
    </row>
    <row r="14" spans="1:20" ht="30" x14ac:dyDescent="0.25">
      <c r="A14" t="s">
        <v>58</v>
      </c>
      <c r="B14" s="1" t="s">
        <v>10</v>
      </c>
      <c r="C14" s="1" t="s">
        <v>164</v>
      </c>
      <c r="D14" s="1" t="s">
        <v>165</v>
      </c>
      <c r="E14" s="1" t="s">
        <v>217</v>
      </c>
      <c r="F14" s="1" t="s">
        <v>218</v>
      </c>
      <c r="G14" s="1" t="s">
        <v>11</v>
      </c>
      <c r="H14" s="1" t="s">
        <v>55</v>
      </c>
      <c r="I14" s="1" t="s">
        <v>164</v>
      </c>
      <c r="J14" s="1" t="s">
        <v>165</v>
      </c>
      <c r="K14" s="1" t="s">
        <v>217</v>
      </c>
      <c r="L14" s="1" t="s">
        <v>218</v>
      </c>
      <c r="M14" s="1" t="s">
        <v>11</v>
      </c>
      <c r="N14" s="1" t="s">
        <v>55</v>
      </c>
      <c r="O14" s="1" t="s">
        <v>164</v>
      </c>
      <c r="P14" s="1" t="s">
        <v>165</v>
      </c>
      <c r="Q14" s="1" t="s">
        <v>217</v>
      </c>
      <c r="R14" s="1" t="s">
        <v>218</v>
      </c>
      <c r="S14" s="1" t="s">
        <v>11</v>
      </c>
      <c r="T14" s="1" t="s">
        <v>55</v>
      </c>
    </row>
    <row r="15" spans="1:20" x14ac:dyDescent="0.25">
      <c r="A15" t="s">
        <v>9</v>
      </c>
      <c r="B15">
        <v>156</v>
      </c>
      <c r="C15">
        <v>42</v>
      </c>
      <c r="D15" t="s">
        <v>187</v>
      </c>
      <c r="E15">
        <v>6</v>
      </c>
      <c r="F15" t="s">
        <v>188</v>
      </c>
      <c r="G15">
        <v>108</v>
      </c>
      <c r="H15" t="s">
        <v>189</v>
      </c>
      <c r="I15">
        <v>52</v>
      </c>
      <c r="J15" t="s">
        <v>190</v>
      </c>
      <c r="K15">
        <v>5</v>
      </c>
      <c r="L15" t="s">
        <v>191</v>
      </c>
      <c r="M15">
        <v>99</v>
      </c>
      <c r="N15" t="s">
        <v>192</v>
      </c>
      <c r="O15">
        <v>54</v>
      </c>
      <c r="P15" t="s">
        <v>193</v>
      </c>
      <c r="Q15">
        <v>8</v>
      </c>
      <c r="R15" t="s">
        <v>194</v>
      </c>
      <c r="S15">
        <v>94</v>
      </c>
      <c r="T15" t="s">
        <v>195</v>
      </c>
    </row>
    <row r="16" spans="1:20" x14ac:dyDescent="0.25">
      <c r="A16" t="s">
        <v>59</v>
      </c>
      <c r="B16">
        <v>15</v>
      </c>
      <c r="C16">
        <v>1</v>
      </c>
      <c r="D16" t="s">
        <v>126</v>
      </c>
      <c r="E16">
        <v>0</v>
      </c>
      <c r="F16" t="s">
        <v>128</v>
      </c>
      <c r="G16">
        <v>14</v>
      </c>
      <c r="H16" t="s">
        <v>184</v>
      </c>
      <c r="I16">
        <v>0</v>
      </c>
      <c r="J16" t="s">
        <v>128</v>
      </c>
      <c r="K16">
        <v>1</v>
      </c>
      <c r="L16" t="s">
        <v>126</v>
      </c>
      <c r="M16">
        <v>14</v>
      </c>
      <c r="N16" t="s">
        <v>184</v>
      </c>
      <c r="O16">
        <v>0</v>
      </c>
      <c r="P16" t="s">
        <v>128</v>
      </c>
      <c r="Q16">
        <v>1</v>
      </c>
      <c r="R16" t="s">
        <v>126</v>
      </c>
      <c r="S16">
        <v>14</v>
      </c>
      <c r="T16" t="s">
        <v>184</v>
      </c>
    </row>
    <row r="17" spans="1:20" x14ac:dyDescent="0.25">
      <c r="A17" t="s">
        <v>4</v>
      </c>
      <c r="B17">
        <v>118</v>
      </c>
      <c r="C17">
        <v>1</v>
      </c>
      <c r="D17" t="s">
        <v>185</v>
      </c>
      <c r="E17">
        <v>1</v>
      </c>
      <c r="F17" t="s">
        <v>185</v>
      </c>
      <c r="G17">
        <v>116</v>
      </c>
      <c r="H17" t="s">
        <v>133</v>
      </c>
      <c r="I17">
        <v>1</v>
      </c>
      <c r="J17" t="s">
        <v>185</v>
      </c>
      <c r="K17">
        <v>1</v>
      </c>
      <c r="L17" t="s">
        <v>185</v>
      </c>
      <c r="M17">
        <v>116</v>
      </c>
      <c r="N17" t="s">
        <v>133</v>
      </c>
      <c r="O17">
        <v>4</v>
      </c>
      <c r="P17" t="s">
        <v>134</v>
      </c>
      <c r="Q17">
        <v>2</v>
      </c>
      <c r="R17" t="s">
        <v>132</v>
      </c>
      <c r="S17">
        <v>112</v>
      </c>
      <c r="T17" t="s">
        <v>186</v>
      </c>
    </row>
    <row r="18" spans="1:20" x14ac:dyDescent="0.25">
      <c r="A18" t="s">
        <v>5</v>
      </c>
      <c r="B18">
        <v>289</v>
      </c>
      <c r="C18">
        <v>44</v>
      </c>
      <c r="D18" t="s">
        <v>168</v>
      </c>
      <c r="E18">
        <v>7</v>
      </c>
      <c r="F18" t="s">
        <v>169</v>
      </c>
      <c r="G18">
        <v>238</v>
      </c>
      <c r="H18" t="s">
        <v>170</v>
      </c>
      <c r="I18">
        <v>53</v>
      </c>
      <c r="J18" t="s">
        <v>171</v>
      </c>
      <c r="K18">
        <v>7</v>
      </c>
      <c r="L18" t="s">
        <v>169</v>
      </c>
      <c r="M18">
        <v>229</v>
      </c>
      <c r="N18" t="s">
        <v>172</v>
      </c>
      <c r="O18">
        <v>58</v>
      </c>
      <c r="P18" t="s">
        <v>173</v>
      </c>
      <c r="Q18">
        <v>11</v>
      </c>
      <c r="R18" t="s">
        <v>174</v>
      </c>
      <c r="S18">
        <v>220</v>
      </c>
      <c r="T18" t="s">
        <v>175</v>
      </c>
    </row>
    <row r="20" spans="1:20" x14ac:dyDescent="0.25">
      <c r="C20" t="s">
        <v>352</v>
      </c>
      <c r="I20" t="s">
        <v>13</v>
      </c>
      <c r="O20" t="s">
        <v>14</v>
      </c>
    </row>
    <row r="21" spans="1:20" ht="30" x14ac:dyDescent="0.25">
      <c r="A21" t="s">
        <v>60</v>
      </c>
      <c r="B21" s="1" t="s">
        <v>10</v>
      </c>
      <c r="C21" s="1" t="s">
        <v>164</v>
      </c>
      <c r="D21" s="1" t="s">
        <v>165</v>
      </c>
      <c r="E21" s="1" t="s">
        <v>217</v>
      </c>
      <c r="F21" s="1" t="s">
        <v>218</v>
      </c>
      <c r="G21" s="1" t="s">
        <v>11</v>
      </c>
      <c r="H21" s="1" t="s">
        <v>55</v>
      </c>
      <c r="I21" s="1" t="s">
        <v>164</v>
      </c>
      <c r="J21" s="1" t="s">
        <v>165</v>
      </c>
      <c r="K21" s="1" t="s">
        <v>217</v>
      </c>
      <c r="L21" s="1" t="s">
        <v>218</v>
      </c>
      <c r="M21" s="1" t="s">
        <v>11</v>
      </c>
      <c r="N21" s="1" t="s">
        <v>55</v>
      </c>
      <c r="O21" s="1" t="s">
        <v>164</v>
      </c>
      <c r="P21" s="1" t="s">
        <v>165</v>
      </c>
      <c r="Q21" s="1" t="s">
        <v>217</v>
      </c>
      <c r="R21" s="1" t="s">
        <v>218</v>
      </c>
      <c r="S21" s="1" t="s">
        <v>11</v>
      </c>
      <c r="T21" s="1" t="s">
        <v>55</v>
      </c>
    </row>
    <row r="22" spans="1:20" x14ac:dyDescent="0.25">
      <c r="A22" t="s">
        <v>2</v>
      </c>
      <c r="B22">
        <v>112</v>
      </c>
      <c r="C22">
        <v>30</v>
      </c>
      <c r="D22" t="s">
        <v>196</v>
      </c>
      <c r="E22">
        <v>4</v>
      </c>
      <c r="F22" t="s">
        <v>197</v>
      </c>
      <c r="G22">
        <v>78</v>
      </c>
      <c r="H22" t="s">
        <v>198</v>
      </c>
      <c r="I22">
        <v>36</v>
      </c>
      <c r="J22" t="s">
        <v>199</v>
      </c>
      <c r="K22">
        <v>3</v>
      </c>
      <c r="L22" t="s">
        <v>200</v>
      </c>
      <c r="M22">
        <v>73</v>
      </c>
      <c r="N22" t="s">
        <v>201</v>
      </c>
      <c r="O22">
        <v>36</v>
      </c>
      <c r="P22" t="s">
        <v>199</v>
      </c>
      <c r="Q22">
        <v>5</v>
      </c>
      <c r="R22" t="s">
        <v>202</v>
      </c>
      <c r="S22">
        <v>71</v>
      </c>
      <c r="T22" t="s">
        <v>203</v>
      </c>
    </row>
    <row r="23" spans="1:20" x14ac:dyDescent="0.25">
      <c r="A23" t="s">
        <v>59</v>
      </c>
      <c r="B23">
        <v>31</v>
      </c>
      <c r="C23">
        <v>8</v>
      </c>
      <c r="D23" t="s">
        <v>204</v>
      </c>
      <c r="E23">
        <v>1</v>
      </c>
      <c r="F23" t="s">
        <v>205</v>
      </c>
      <c r="G23">
        <v>22</v>
      </c>
      <c r="H23" t="s">
        <v>206</v>
      </c>
      <c r="I23">
        <v>10</v>
      </c>
      <c r="J23" t="s">
        <v>207</v>
      </c>
      <c r="K23">
        <v>1</v>
      </c>
      <c r="L23" t="s">
        <v>205</v>
      </c>
      <c r="M23">
        <v>20</v>
      </c>
      <c r="N23" t="s">
        <v>208</v>
      </c>
      <c r="O23">
        <v>12</v>
      </c>
      <c r="P23" t="s">
        <v>209</v>
      </c>
      <c r="Q23">
        <v>0</v>
      </c>
      <c r="R23" t="s">
        <v>151</v>
      </c>
      <c r="S23">
        <v>19</v>
      </c>
      <c r="T23" t="s">
        <v>210</v>
      </c>
    </row>
    <row r="24" spans="1:20" x14ac:dyDescent="0.25">
      <c r="A24" t="s">
        <v>4</v>
      </c>
      <c r="B24">
        <v>146</v>
      </c>
      <c r="C24">
        <v>6</v>
      </c>
      <c r="D24" t="s">
        <v>99</v>
      </c>
      <c r="E24">
        <v>2</v>
      </c>
      <c r="F24" t="s">
        <v>154</v>
      </c>
      <c r="G24">
        <v>138</v>
      </c>
      <c r="H24" t="s">
        <v>211</v>
      </c>
      <c r="I24">
        <v>7</v>
      </c>
      <c r="J24" t="s">
        <v>212</v>
      </c>
      <c r="K24">
        <v>3</v>
      </c>
      <c r="L24" t="s">
        <v>213</v>
      </c>
      <c r="M24">
        <v>136</v>
      </c>
      <c r="N24" t="s">
        <v>214</v>
      </c>
      <c r="O24">
        <v>10</v>
      </c>
      <c r="P24" t="s">
        <v>215</v>
      </c>
      <c r="Q24">
        <v>6</v>
      </c>
      <c r="R24" t="s">
        <v>99</v>
      </c>
      <c r="S24">
        <v>130</v>
      </c>
      <c r="T24" t="s">
        <v>216</v>
      </c>
    </row>
    <row r="25" spans="1:20" x14ac:dyDescent="0.25">
      <c r="A25" t="s">
        <v>5</v>
      </c>
      <c r="B25">
        <v>289</v>
      </c>
      <c r="C25">
        <v>44</v>
      </c>
      <c r="D25" t="s">
        <v>168</v>
      </c>
      <c r="E25">
        <v>7</v>
      </c>
      <c r="F25" t="s">
        <v>169</v>
      </c>
      <c r="G25">
        <v>238</v>
      </c>
      <c r="H25" t="s">
        <v>170</v>
      </c>
      <c r="I25">
        <v>53</v>
      </c>
      <c r="J25" t="s">
        <v>171</v>
      </c>
      <c r="K25">
        <v>7</v>
      </c>
      <c r="L25" t="s">
        <v>169</v>
      </c>
      <c r="M25">
        <v>229</v>
      </c>
      <c r="N25" t="s">
        <v>172</v>
      </c>
      <c r="O25">
        <v>58</v>
      </c>
      <c r="P25" t="s">
        <v>173</v>
      </c>
      <c r="Q25">
        <v>11</v>
      </c>
      <c r="R25" t="s">
        <v>174</v>
      </c>
      <c r="S25">
        <v>220</v>
      </c>
      <c r="T25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I29" sqref="I29"/>
    </sheetView>
  </sheetViews>
  <sheetFormatPr defaultRowHeight="15" x14ac:dyDescent="0.25"/>
  <cols>
    <col min="4" max="4" bestFit="true" customWidth="true" width="14.7109375" collapsed="true"/>
    <col min="5" max="5" customWidth="true" width="10.42578125" collapsed="true"/>
    <col min="6" max="6" bestFit="true" customWidth="true" width="13.7109375" collapsed="true"/>
    <col min="8" max="8" bestFit="true" customWidth="true" width="14.7109375" collapsed="true"/>
    <col min="10" max="10" bestFit="true" customWidth="true" width="14.7109375" collapsed="true"/>
    <col min="11" max="11" customWidth="true" width="10.7109375" collapsed="true"/>
    <col min="12" max="12" bestFit="true" customWidth="true" width="12.5703125" collapsed="true"/>
    <col min="14" max="14" bestFit="true" customWidth="true" width="14.7109375" collapsed="true"/>
    <col min="16" max="16" bestFit="true" customWidth="true" width="14.7109375" collapsed="true"/>
    <col min="17" max="17" customWidth="true" width="10.28515625" collapsed="true"/>
    <col min="18" max="18" bestFit="true" customWidth="true" width="12.5703125" collapsed="true"/>
    <col min="20" max="20" bestFit="true" customWidth="true" width="14.7109375" collapsed="true"/>
  </cols>
  <sheetData>
    <row r="1" spans="1:20" x14ac:dyDescent="0.25">
      <c r="C1" t="s">
        <v>352</v>
      </c>
      <c r="I1" t="s">
        <v>13</v>
      </c>
      <c r="O1" t="s">
        <v>14</v>
      </c>
    </row>
    <row r="2" spans="1:20" ht="30.75" customHeight="1" x14ac:dyDescent="0.25">
      <c r="A2" s="1" t="s">
        <v>0</v>
      </c>
      <c r="B2" s="1" t="s">
        <v>10</v>
      </c>
      <c r="C2" s="1" t="s">
        <v>164</v>
      </c>
      <c r="D2" s="1" t="s">
        <v>165</v>
      </c>
      <c r="E2" s="1" t="s">
        <v>217</v>
      </c>
      <c r="F2" s="1" t="s">
        <v>218</v>
      </c>
      <c r="G2" s="1" t="s">
        <v>11</v>
      </c>
      <c r="H2" s="1" t="s">
        <v>55</v>
      </c>
      <c r="I2" s="1" t="s">
        <v>164</v>
      </c>
      <c r="J2" s="1" t="s">
        <v>165</v>
      </c>
      <c r="K2" s="1" t="s">
        <v>217</v>
      </c>
      <c r="L2" s="1" t="s">
        <v>218</v>
      </c>
      <c r="M2" s="1" t="s">
        <v>11</v>
      </c>
      <c r="N2" s="1" t="s">
        <v>55</v>
      </c>
      <c r="O2" s="1" t="s">
        <v>164</v>
      </c>
      <c r="P2" s="1" t="s">
        <v>165</v>
      </c>
      <c r="Q2" s="1" t="s">
        <v>217</v>
      </c>
      <c r="R2" s="1" t="s">
        <v>218</v>
      </c>
      <c r="S2" s="1" t="s">
        <v>11</v>
      </c>
      <c r="T2" s="1" t="s">
        <v>55</v>
      </c>
    </row>
    <row r="3" spans="1:20" x14ac:dyDescent="0.25">
      <c r="A3" t="s">
        <v>9</v>
      </c>
      <c r="B3">
        <v>64</v>
      </c>
      <c r="C3">
        <v>20</v>
      </c>
      <c r="D3" t="s">
        <v>226</v>
      </c>
      <c r="E3">
        <v>1</v>
      </c>
      <c r="F3" t="s">
        <v>48</v>
      </c>
      <c r="G3">
        <v>43</v>
      </c>
      <c r="H3" t="s">
        <v>227</v>
      </c>
      <c r="I3">
        <v>20</v>
      </c>
      <c r="J3" t="s">
        <v>226</v>
      </c>
      <c r="K3">
        <v>0</v>
      </c>
      <c r="L3" t="s">
        <v>53</v>
      </c>
      <c r="M3">
        <v>44</v>
      </c>
      <c r="N3" t="s">
        <v>228</v>
      </c>
      <c r="O3">
        <v>22</v>
      </c>
      <c r="P3" t="s">
        <v>229</v>
      </c>
      <c r="Q3">
        <v>3</v>
      </c>
      <c r="R3" t="s">
        <v>120</v>
      </c>
      <c r="S3">
        <v>39</v>
      </c>
      <c r="T3" t="s">
        <v>230</v>
      </c>
    </row>
    <row r="4" spans="1:20" x14ac:dyDescent="0.25">
      <c r="A4" t="s">
        <v>2</v>
      </c>
      <c r="B4">
        <v>47</v>
      </c>
      <c r="C4">
        <v>4</v>
      </c>
      <c r="D4" t="s">
        <v>298</v>
      </c>
      <c r="E4">
        <v>1</v>
      </c>
      <c r="F4" t="s">
        <v>299</v>
      </c>
      <c r="G4">
        <v>42</v>
      </c>
      <c r="H4" t="s">
        <v>291</v>
      </c>
      <c r="I4">
        <v>4</v>
      </c>
      <c r="J4" t="s">
        <v>298</v>
      </c>
      <c r="K4">
        <v>2</v>
      </c>
      <c r="L4" t="s">
        <v>300</v>
      </c>
      <c r="M4">
        <v>41</v>
      </c>
      <c r="N4" t="s">
        <v>289</v>
      </c>
      <c r="O4">
        <v>6</v>
      </c>
      <c r="P4" t="s">
        <v>288</v>
      </c>
      <c r="Q4">
        <v>2</v>
      </c>
      <c r="R4" t="s">
        <v>300</v>
      </c>
      <c r="S4">
        <v>39</v>
      </c>
      <c r="T4" t="s">
        <v>293</v>
      </c>
    </row>
    <row r="5" spans="1:20" x14ac:dyDescent="0.25">
      <c r="A5" t="s">
        <v>3</v>
      </c>
      <c r="B5">
        <v>62</v>
      </c>
      <c r="C5">
        <v>52</v>
      </c>
      <c r="D5" t="s">
        <v>301</v>
      </c>
      <c r="E5">
        <v>3</v>
      </c>
      <c r="F5" t="s">
        <v>297</v>
      </c>
      <c r="G5">
        <v>7</v>
      </c>
      <c r="H5" t="s">
        <v>302</v>
      </c>
      <c r="I5">
        <v>50</v>
      </c>
      <c r="J5" t="s">
        <v>303</v>
      </c>
      <c r="K5">
        <v>4</v>
      </c>
      <c r="L5" t="s">
        <v>295</v>
      </c>
      <c r="M5">
        <v>8</v>
      </c>
      <c r="N5" t="s">
        <v>304</v>
      </c>
      <c r="O5">
        <v>53</v>
      </c>
      <c r="P5" t="s">
        <v>305</v>
      </c>
      <c r="Q5">
        <v>1</v>
      </c>
      <c r="R5" t="s">
        <v>306</v>
      </c>
      <c r="S5">
        <v>8</v>
      </c>
      <c r="T5" t="s">
        <v>304</v>
      </c>
    </row>
    <row r="6" spans="1:20" x14ac:dyDescent="0.25">
      <c r="A6" t="s">
        <v>4</v>
      </c>
      <c r="B6">
        <v>78</v>
      </c>
      <c r="C6">
        <v>1</v>
      </c>
      <c r="D6" t="s">
        <v>24</v>
      </c>
      <c r="E6">
        <v>0</v>
      </c>
      <c r="F6" t="s">
        <v>107</v>
      </c>
      <c r="G6">
        <v>77</v>
      </c>
      <c r="H6" t="s">
        <v>109</v>
      </c>
      <c r="I6">
        <v>0</v>
      </c>
      <c r="J6" t="s">
        <v>107</v>
      </c>
      <c r="K6">
        <v>1</v>
      </c>
      <c r="L6" t="s">
        <v>24</v>
      </c>
      <c r="M6">
        <v>77</v>
      </c>
      <c r="N6" t="s">
        <v>109</v>
      </c>
      <c r="O6">
        <v>2</v>
      </c>
      <c r="P6" t="s">
        <v>106</v>
      </c>
      <c r="Q6">
        <v>0</v>
      </c>
      <c r="R6" t="s">
        <v>107</v>
      </c>
      <c r="S6">
        <v>76</v>
      </c>
      <c r="T6" t="s">
        <v>108</v>
      </c>
    </row>
    <row r="7" spans="1:20" x14ac:dyDescent="0.25">
      <c r="A7" t="s">
        <v>1</v>
      </c>
      <c r="B7">
        <v>10</v>
      </c>
      <c r="C7">
        <v>0</v>
      </c>
      <c r="D7" t="s">
        <v>18</v>
      </c>
      <c r="E7">
        <v>0</v>
      </c>
      <c r="F7" t="s">
        <v>18</v>
      </c>
      <c r="G7">
        <v>10</v>
      </c>
      <c r="H7" t="s">
        <v>46</v>
      </c>
      <c r="I7">
        <v>0</v>
      </c>
      <c r="J7" t="s">
        <v>18</v>
      </c>
      <c r="K7">
        <v>0</v>
      </c>
      <c r="L7" t="s">
        <v>18</v>
      </c>
      <c r="M7">
        <v>10</v>
      </c>
      <c r="N7" t="s">
        <v>46</v>
      </c>
      <c r="O7">
        <v>0</v>
      </c>
      <c r="P7" t="s">
        <v>18</v>
      </c>
      <c r="Q7">
        <v>1</v>
      </c>
      <c r="R7" t="s">
        <v>16</v>
      </c>
      <c r="S7">
        <v>9</v>
      </c>
      <c r="T7" t="s">
        <v>118</v>
      </c>
    </row>
    <row r="8" spans="1:20" x14ac:dyDescent="0.25">
      <c r="A8" t="s">
        <v>8</v>
      </c>
      <c r="B8">
        <v>10</v>
      </c>
      <c r="C8">
        <v>0</v>
      </c>
      <c r="D8" t="s">
        <v>18</v>
      </c>
      <c r="E8">
        <v>0</v>
      </c>
      <c r="F8" t="s">
        <v>18</v>
      </c>
      <c r="G8">
        <v>10</v>
      </c>
      <c r="H8" t="s">
        <v>46</v>
      </c>
      <c r="I8">
        <v>0</v>
      </c>
      <c r="J8" t="s">
        <v>18</v>
      </c>
      <c r="K8">
        <v>0</v>
      </c>
      <c r="L8" t="s">
        <v>18</v>
      </c>
      <c r="M8">
        <v>10</v>
      </c>
      <c r="N8" t="s">
        <v>46</v>
      </c>
      <c r="O8">
        <v>0</v>
      </c>
      <c r="P8" t="s">
        <v>18</v>
      </c>
      <c r="Q8">
        <v>0</v>
      </c>
      <c r="R8" t="s">
        <v>18</v>
      </c>
      <c r="S8">
        <v>10</v>
      </c>
      <c r="T8" t="s">
        <v>46</v>
      </c>
    </row>
    <row r="9" spans="1:20" x14ac:dyDescent="0.25">
      <c r="A9" t="s">
        <v>7</v>
      </c>
      <c r="B9">
        <v>10</v>
      </c>
      <c r="C9">
        <v>0</v>
      </c>
      <c r="D9" t="s">
        <v>18</v>
      </c>
      <c r="E9">
        <v>1</v>
      </c>
      <c r="F9" t="s">
        <v>16</v>
      </c>
      <c r="G9">
        <v>9</v>
      </c>
      <c r="H9" t="s">
        <v>118</v>
      </c>
      <c r="I9">
        <v>1</v>
      </c>
      <c r="J9" t="s">
        <v>16</v>
      </c>
      <c r="K9">
        <v>0</v>
      </c>
      <c r="L9" t="s">
        <v>18</v>
      </c>
      <c r="M9">
        <v>9</v>
      </c>
      <c r="N9" t="s">
        <v>118</v>
      </c>
      <c r="O9">
        <v>1</v>
      </c>
      <c r="P9" t="s">
        <v>16</v>
      </c>
      <c r="Q9">
        <v>0</v>
      </c>
      <c r="R9" t="s">
        <v>18</v>
      </c>
      <c r="S9">
        <v>9</v>
      </c>
      <c r="T9" t="s">
        <v>118</v>
      </c>
    </row>
    <row r="10" spans="1:20" x14ac:dyDescent="0.25">
      <c r="A10" t="s">
        <v>6</v>
      </c>
      <c r="B10">
        <v>8</v>
      </c>
      <c r="C10">
        <v>1</v>
      </c>
      <c r="D10" t="s">
        <v>38</v>
      </c>
      <c r="E10">
        <v>1</v>
      </c>
      <c r="F10" t="s">
        <v>38</v>
      </c>
      <c r="G10">
        <v>6</v>
      </c>
      <c r="H10" t="s">
        <v>225</v>
      </c>
      <c r="I10">
        <v>2</v>
      </c>
      <c r="J10" t="s">
        <v>40</v>
      </c>
      <c r="K10">
        <v>0</v>
      </c>
      <c r="L10" t="s">
        <v>37</v>
      </c>
      <c r="M10">
        <v>6</v>
      </c>
      <c r="N10" t="s">
        <v>225</v>
      </c>
      <c r="O10">
        <v>2</v>
      </c>
      <c r="P10" t="s">
        <v>40</v>
      </c>
      <c r="Q10">
        <v>0</v>
      </c>
      <c r="R10" t="s">
        <v>37</v>
      </c>
      <c r="S10">
        <v>6</v>
      </c>
      <c r="T10" t="s">
        <v>225</v>
      </c>
    </row>
    <row r="11" spans="1:20" x14ac:dyDescent="0.25">
      <c r="A11" t="s">
        <v>5</v>
      </c>
      <c r="B11">
        <v>289</v>
      </c>
      <c r="C11">
        <v>78</v>
      </c>
      <c r="D11" t="s">
        <v>219</v>
      </c>
      <c r="E11">
        <v>7</v>
      </c>
      <c r="F11" t="s">
        <v>169</v>
      </c>
      <c r="G11">
        <v>204</v>
      </c>
      <c r="H11" t="s">
        <v>220</v>
      </c>
      <c r="I11">
        <v>77</v>
      </c>
      <c r="J11" t="s">
        <v>221</v>
      </c>
      <c r="K11">
        <v>7</v>
      </c>
      <c r="L11" t="s">
        <v>169</v>
      </c>
      <c r="M11">
        <v>205</v>
      </c>
      <c r="N11" t="s">
        <v>222</v>
      </c>
      <c r="O11">
        <v>86</v>
      </c>
      <c r="P11" t="s">
        <v>223</v>
      </c>
      <c r="Q11">
        <v>7</v>
      </c>
      <c r="R11" t="s">
        <v>169</v>
      </c>
      <c r="S11">
        <v>196</v>
      </c>
      <c r="T11" t="s">
        <v>224</v>
      </c>
    </row>
    <row r="13" spans="1:20" x14ac:dyDescent="0.25">
      <c r="C13" t="s">
        <v>352</v>
      </c>
      <c r="I13" t="s">
        <v>13</v>
      </c>
      <c r="O13" t="s">
        <v>14</v>
      </c>
    </row>
    <row r="14" spans="1:20" ht="30" x14ac:dyDescent="0.25">
      <c r="A14" t="s">
        <v>58</v>
      </c>
      <c r="B14" s="1" t="s">
        <v>10</v>
      </c>
      <c r="C14" s="1" t="s">
        <v>164</v>
      </c>
      <c r="D14" s="1" t="s">
        <v>165</v>
      </c>
      <c r="E14" s="1" t="s">
        <v>217</v>
      </c>
      <c r="F14" s="1" t="s">
        <v>218</v>
      </c>
      <c r="G14" s="1" t="s">
        <v>11</v>
      </c>
      <c r="H14" s="1" t="s">
        <v>55</v>
      </c>
      <c r="I14" s="1" t="s">
        <v>164</v>
      </c>
      <c r="J14" s="1" t="s">
        <v>165</v>
      </c>
      <c r="K14" s="1" t="s">
        <v>217</v>
      </c>
      <c r="L14" s="1" t="s">
        <v>218</v>
      </c>
      <c r="M14" s="1" t="s">
        <v>11</v>
      </c>
      <c r="N14" s="1" t="s">
        <v>55</v>
      </c>
      <c r="O14" s="1" t="s">
        <v>164</v>
      </c>
      <c r="P14" s="1" t="s">
        <v>165</v>
      </c>
      <c r="Q14" s="1" t="s">
        <v>217</v>
      </c>
      <c r="R14" s="1" t="s">
        <v>218</v>
      </c>
      <c r="S14" s="1" t="s">
        <v>11</v>
      </c>
      <c r="T14" s="1" t="s">
        <v>55</v>
      </c>
    </row>
    <row r="15" spans="1:20" x14ac:dyDescent="0.25">
      <c r="A15" t="s">
        <v>9</v>
      </c>
      <c r="B15">
        <v>156</v>
      </c>
      <c r="C15">
        <v>73</v>
      </c>
      <c r="D15" t="s">
        <v>141</v>
      </c>
      <c r="E15">
        <v>5</v>
      </c>
      <c r="F15" t="s">
        <v>191</v>
      </c>
      <c r="G15">
        <v>78</v>
      </c>
      <c r="H15" t="s">
        <v>234</v>
      </c>
      <c r="I15">
        <v>71</v>
      </c>
      <c r="J15" t="s">
        <v>235</v>
      </c>
      <c r="K15">
        <v>5</v>
      </c>
      <c r="L15" t="s">
        <v>191</v>
      </c>
      <c r="M15">
        <v>80</v>
      </c>
      <c r="N15" t="s">
        <v>236</v>
      </c>
      <c r="O15">
        <v>77</v>
      </c>
      <c r="P15" t="s">
        <v>237</v>
      </c>
      <c r="Q15">
        <v>5</v>
      </c>
      <c r="R15" t="s">
        <v>191</v>
      </c>
      <c r="S15">
        <v>74</v>
      </c>
      <c r="T15" t="s">
        <v>238</v>
      </c>
    </row>
    <row r="16" spans="1:20" x14ac:dyDescent="0.25">
      <c r="A16" t="s">
        <v>59</v>
      </c>
      <c r="B16">
        <v>15</v>
      </c>
      <c r="C16">
        <v>2</v>
      </c>
      <c r="D16" t="s">
        <v>64</v>
      </c>
      <c r="E16">
        <v>0</v>
      </c>
      <c r="F16" t="s">
        <v>128</v>
      </c>
      <c r="G16">
        <v>13</v>
      </c>
      <c r="H16" t="s">
        <v>127</v>
      </c>
      <c r="I16">
        <v>2</v>
      </c>
      <c r="J16" t="s">
        <v>64</v>
      </c>
      <c r="K16">
        <v>0</v>
      </c>
      <c r="L16" t="s">
        <v>128</v>
      </c>
      <c r="M16">
        <v>13</v>
      </c>
      <c r="N16" t="s">
        <v>127</v>
      </c>
      <c r="O16">
        <v>2</v>
      </c>
      <c r="P16" t="s">
        <v>64</v>
      </c>
      <c r="Q16">
        <v>0</v>
      </c>
      <c r="R16" t="s">
        <v>128</v>
      </c>
      <c r="S16">
        <v>13</v>
      </c>
      <c r="T16" t="s">
        <v>127</v>
      </c>
    </row>
    <row r="17" spans="1:20" x14ac:dyDescent="0.25">
      <c r="A17" t="s">
        <v>4</v>
      </c>
      <c r="B17">
        <v>118</v>
      </c>
      <c r="C17">
        <v>3</v>
      </c>
      <c r="D17" t="s">
        <v>129</v>
      </c>
      <c r="E17">
        <v>2</v>
      </c>
      <c r="F17" t="s">
        <v>132</v>
      </c>
      <c r="G17">
        <v>113</v>
      </c>
      <c r="H17" t="s">
        <v>231</v>
      </c>
      <c r="I17">
        <v>4</v>
      </c>
      <c r="J17" t="s">
        <v>134</v>
      </c>
      <c r="K17">
        <v>2</v>
      </c>
      <c r="L17" t="s">
        <v>132</v>
      </c>
      <c r="M17">
        <v>112</v>
      </c>
      <c r="N17" t="s">
        <v>186</v>
      </c>
      <c r="O17">
        <v>7</v>
      </c>
      <c r="P17" t="s">
        <v>232</v>
      </c>
      <c r="Q17">
        <v>2</v>
      </c>
      <c r="R17" t="s">
        <v>132</v>
      </c>
      <c r="S17">
        <v>109</v>
      </c>
      <c r="T17" t="s">
        <v>233</v>
      </c>
    </row>
    <row r="18" spans="1:20" x14ac:dyDescent="0.25">
      <c r="A18" t="s">
        <v>5</v>
      </c>
      <c r="B18">
        <v>289</v>
      </c>
      <c r="C18">
        <v>78</v>
      </c>
      <c r="D18" t="s">
        <v>219</v>
      </c>
      <c r="E18">
        <v>7</v>
      </c>
      <c r="F18" t="s">
        <v>169</v>
      </c>
      <c r="G18">
        <v>204</v>
      </c>
      <c r="H18" t="s">
        <v>220</v>
      </c>
      <c r="I18">
        <v>77</v>
      </c>
      <c r="J18" t="s">
        <v>221</v>
      </c>
      <c r="K18">
        <v>7</v>
      </c>
      <c r="L18" t="s">
        <v>169</v>
      </c>
      <c r="M18">
        <v>205</v>
      </c>
      <c r="N18" t="s">
        <v>222</v>
      </c>
      <c r="O18">
        <v>86</v>
      </c>
      <c r="P18" t="s">
        <v>223</v>
      </c>
      <c r="Q18">
        <v>7</v>
      </c>
      <c r="R18" t="s">
        <v>169</v>
      </c>
      <c r="S18">
        <v>196</v>
      </c>
      <c r="T18" t="s">
        <v>224</v>
      </c>
    </row>
    <row r="20" spans="1:20" x14ac:dyDescent="0.25">
      <c r="C20" t="s">
        <v>352</v>
      </c>
      <c r="I20" t="s">
        <v>13</v>
      </c>
      <c r="O20" t="s">
        <v>14</v>
      </c>
    </row>
    <row r="21" spans="1:20" ht="30" x14ac:dyDescent="0.25">
      <c r="A21" t="s">
        <v>60</v>
      </c>
      <c r="B21" s="1" t="s">
        <v>10</v>
      </c>
      <c r="C21" s="1" t="s">
        <v>164</v>
      </c>
      <c r="D21" s="1" t="s">
        <v>165</v>
      </c>
      <c r="E21" s="1" t="s">
        <v>217</v>
      </c>
      <c r="F21" s="1" t="s">
        <v>218</v>
      </c>
      <c r="G21" s="1" t="s">
        <v>11</v>
      </c>
      <c r="H21" s="1" t="s">
        <v>55</v>
      </c>
      <c r="I21" s="1" t="s">
        <v>164</v>
      </c>
      <c r="J21" s="1" t="s">
        <v>165</v>
      </c>
      <c r="K21" s="1" t="s">
        <v>217</v>
      </c>
      <c r="L21" s="1" t="s">
        <v>218</v>
      </c>
      <c r="M21" s="1" t="s">
        <v>11</v>
      </c>
      <c r="N21" s="1" t="s">
        <v>55</v>
      </c>
      <c r="O21" s="1" t="s">
        <v>164</v>
      </c>
      <c r="P21" s="1" t="s">
        <v>165</v>
      </c>
      <c r="Q21" s="1" t="s">
        <v>217</v>
      </c>
      <c r="R21" s="1" t="s">
        <v>218</v>
      </c>
      <c r="S21" s="1" t="s">
        <v>11</v>
      </c>
      <c r="T21" s="1" t="s">
        <v>55</v>
      </c>
    </row>
    <row r="22" spans="1:20" x14ac:dyDescent="0.25">
      <c r="A22" t="s">
        <v>2</v>
      </c>
      <c r="B22">
        <v>112</v>
      </c>
      <c r="C22">
        <v>45</v>
      </c>
      <c r="D22" t="s">
        <v>148</v>
      </c>
      <c r="E22">
        <v>4</v>
      </c>
      <c r="F22" t="s">
        <v>197</v>
      </c>
      <c r="G22">
        <v>63</v>
      </c>
      <c r="H22" t="s">
        <v>239</v>
      </c>
      <c r="I22">
        <v>44</v>
      </c>
      <c r="J22" t="s">
        <v>240</v>
      </c>
      <c r="K22">
        <v>5</v>
      </c>
      <c r="L22" t="s">
        <v>202</v>
      </c>
      <c r="M22">
        <v>63</v>
      </c>
      <c r="N22" t="s">
        <v>239</v>
      </c>
      <c r="O22">
        <v>49</v>
      </c>
      <c r="P22" t="s">
        <v>241</v>
      </c>
      <c r="Q22">
        <v>6</v>
      </c>
      <c r="R22" t="s">
        <v>242</v>
      </c>
      <c r="S22">
        <v>57</v>
      </c>
      <c r="T22" t="s">
        <v>243</v>
      </c>
    </row>
    <row r="23" spans="1:20" x14ac:dyDescent="0.25">
      <c r="A23" t="s">
        <v>59</v>
      </c>
      <c r="B23">
        <v>31</v>
      </c>
      <c r="C23">
        <v>15</v>
      </c>
      <c r="D23" t="s">
        <v>244</v>
      </c>
      <c r="E23">
        <v>1</v>
      </c>
      <c r="F23" t="s">
        <v>205</v>
      </c>
      <c r="G23">
        <v>15</v>
      </c>
      <c r="H23" t="s">
        <v>244</v>
      </c>
      <c r="I23">
        <v>15</v>
      </c>
      <c r="J23" t="s">
        <v>244</v>
      </c>
      <c r="K23">
        <v>1</v>
      </c>
      <c r="L23" t="s">
        <v>205</v>
      </c>
      <c r="M23">
        <v>15</v>
      </c>
      <c r="N23" t="s">
        <v>244</v>
      </c>
      <c r="O23">
        <v>16</v>
      </c>
      <c r="P23" t="s">
        <v>245</v>
      </c>
      <c r="Q23">
        <v>0</v>
      </c>
      <c r="R23" t="s">
        <v>151</v>
      </c>
      <c r="S23">
        <v>15</v>
      </c>
      <c r="T23" t="s">
        <v>244</v>
      </c>
    </row>
    <row r="24" spans="1:20" x14ac:dyDescent="0.25">
      <c r="A24" t="s">
        <v>4</v>
      </c>
      <c r="B24">
        <v>146</v>
      </c>
      <c r="C24">
        <v>18</v>
      </c>
      <c r="D24" t="s">
        <v>246</v>
      </c>
      <c r="E24">
        <v>2</v>
      </c>
      <c r="F24" t="s">
        <v>154</v>
      </c>
      <c r="G24">
        <v>126</v>
      </c>
      <c r="H24" t="s">
        <v>247</v>
      </c>
      <c r="I24">
        <v>18</v>
      </c>
      <c r="J24" t="s">
        <v>246</v>
      </c>
      <c r="K24">
        <v>1</v>
      </c>
      <c r="L24" t="s">
        <v>160</v>
      </c>
      <c r="M24">
        <v>127</v>
      </c>
      <c r="N24" t="s">
        <v>158</v>
      </c>
      <c r="O24">
        <v>21</v>
      </c>
      <c r="P24" t="s">
        <v>159</v>
      </c>
      <c r="Q24">
        <v>1</v>
      </c>
      <c r="R24" t="s">
        <v>160</v>
      </c>
      <c r="S24">
        <v>124</v>
      </c>
      <c r="T24" t="s">
        <v>161</v>
      </c>
    </row>
    <row r="25" spans="1:20" x14ac:dyDescent="0.25">
      <c r="A25" t="s">
        <v>5</v>
      </c>
      <c r="B25">
        <v>289</v>
      </c>
      <c r="C25">
        <v>78</v>
      </c>
      <c r="D25" t="s">
        <v>219</v>
      </c>
      <c r="E25">
        <v>7</v>
      </c>
      <c r="F25" t="s">
        <v>169</v>
      </c>
      <c r="G25">
        <v>204</v>
      </c>
      <c r="H25" t="s">
        <v>220</v>
      </c>
      <c r="I25">
        <v>77</v>
      </c>
      <c r="J25" t="s">
        <v>221</v>
      </c>
      <c r="K25">
        <v>7</v>
      </c>
      <c r="L25" t="s">
        <v>169</v>
      </c>
      <c r="M25">
        <v>205</v>
      </c>
      <c r="N25" t="s">
        <v>222</v>
      </c>
      <c r="O25">
        <v>86</v>
      </c>
      <c r="P25" t="s">
        <v>223</v>
      </c>
      <c r="Q25">
        <v>7</v>
      </c>
      <c r="R25" t="s">
        <v>169</v>
      </c>
      <c r="S25">
        <v>196</v>
      </c>
      <c r="T25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M6" activeCellId="1" sqref="M4 M6:M9"/>
    </sheetView>
  </sheetViews>
  <sheetFormatPr defaultRowHeight="15" x14ac:dyDescent="0.25"/>
  <cols>
    <col min="4" max="4" bestFit="true" customWidth="true" width="14.7109375" collapsed="true"/>
    <col min="6" max="6" bestFit="true" customWidth="true" width="14.7109375" collapsed="true"/>
    <col min="8" max="8" bestFit="true" customWidth="true" width="14.7109375" collapsed="true"/>
    <col min="10" max="10" bestFit="true" customWidth="true" width="14.7109375" collapsed="true"/>
    <col min="12" max="12" bestFit="true" customWidth="true" width="14.7109375" collapsed="true"/>
    <col min="14" max="14" bestFit="true" customWidth="true" width="14.7109375" collapsed="true"/>
  </cols>
  <sheetData>
    <row r="1" spans="1:14" x14ac:dyDescent="0.25">
      <c r="C1" t="s">
        <v>352</v>
      </c>
      <c r="G1" t="s">
        <v>13</v>
      </c>
      <c r="K1" t="s">
        <v>14</v>
      </c>
    </row>
    <row r="2" spans="1:14" ht="29.25" customHeight="1" x14ac:dyDescent="0.25">
      <c r="A2" t="s">
        <v>0</v>
      </c>
      <c r="B2" s="1" t="s">
        <v>10</v>
      </c>
      <c r="C2" s="1" t="s">
        <v>164</v>
      </c>
      <c r="D2" s="1" t="s">
        <v>165</v>
      </c>
      <c r="E2" s="1" t="s">
        <v>11</v>
      </c>
      <c r="F2" s="1" t="s">
        <v>55</v>
      </c>
      <c r="G2" s="1" t="s">
        <v>164</v>
      </c>
      <c r="H2" s="1" t="s">
        <v>165</v>
      </c>
      <c r="I2" s="1" t="s">
        <v>11</v>
      </c>
      <c r="J2" s="1" t="s">
        <v>55</v>
      </c>
      <c r="K2" s="1" t="s">
        <v>164</v>
      </c>
      <c r="L2" s="1" t="s">
        <v>165</v>
      </c>
      <c r="M2" s="1" t="s">
        <v>11</v>
      </c>
      <c r="N2" s="1" t="s">
        <v>55</v>
      </c>
    </row>
    <row r="3" spans="1:14" x14ac:dyDescent="0.25">
      <c r="A3" t="s">
        <v>9</v>
      </c>
      <c r="B3">
        <v>64</v>
      </c>
      <c r="C3">
        <v>39</v>
      </c>
      <c r="D3" t="s">
        <v>230</v>
      </c>
      <c r="E3">
        <v>25</v>
      </c>
      <c r="F3" t="s">
        <v>256</v>
      </c>
      <c r="G3">
        <v>39</v>
      </c>
      <c r="H3" t="s">
        <v>230</v>
      </c>
      <c r="I3">
        <v>25</v>
      </c>
      <c r="J3" t="s">
        <v>256</v>
      </c>
      <c r="K3">
        <v>42</v>
      </c>
      <c r="L3" t="s">
        <v>257</v>
      </c>
      <c r="M3">
        <v>22</v>
      </c>
      <c r="N3" t="s">
        <v>229</v>
      </c>
    </row>
    <row r="4" spans="1:14" x14ac:dyDescent="0.25">
      <c r="A4" t="s">
        <v>2</v>
      </c>
      <c r="B4">
        <v>47</v>
      </c>
      <c r="C4">
        <v>6</v>
      </c>
      <c r="D4" t="s">
        <v>288</v>
      </c>
      <c r="E4">
        <v>41</v>
      </c>
      <c r="F4" t="s">
        <v>289</v>
      </c>
      <c r="G4">
        <v>5</v>
      </c>
      <c r="H4" t="s">
        <v>290</v>
      </c>
      <c r="I4">
        <v>42</v>
      </c>
      <c r="J4" t="s">
        <v>291</v>
      </c>
      <c r="K4">
        <v>8</v>
      </c>
      <c r="L4" t="s">
        <v>292</v>
      </c>
      <c r="M4">
        <v>39</v>
      </c>
      <c r="N4" t="s">
        <v>293</v>
      </c>
    </row>
    <row r="5" spans="1:14" x14ac:dyDescent="0.25">
      <c r="A5" t="s">
        <v>3</v>
      </c>
      <c r="B5">
        <v>62</v>
      </c>
      <c r="C5">
        <v>58</v>
      </c>
      <c r="D5" t="s">
        <v>294</v>
      </c>
      <c r="E5">
        <v>4</v>
      </c>
      <c r="F5" t="s">
        <v>295</v>
      </c>
      <c r="G5">
        <v>58</v>
      </c>
      <c r="H5" t="s">
        <v>294</v>
      </c>
      <c r="I5">
        <v>4</v>
      </c>
      <c r="J5" t="s">
        <v>295</v>
      </c>
      <c r="K5">
        <v>59</v>
      </c>
      <c r="L5" t="s">
        <v>296</v>
      </c>
      <c r="M5">
        <v>3</v>
      </c>
      <c r="N5" t="s">
        <v>297</v>
      </c>
    </row>
    <row r="6" spans="1:14" x14ac:dyDescent="0.25">
      <c r="A6" t="s">
        <v>4</v>
      </c>
      <c r="B6">
        <v>78</v>
      </c>
      <c r="C6">
        <v>1</v>
      </c>
      <c r="D6" t="s">
        <v>24</v>
      </c>
      <c r="E6">
        <v>77</v>
      </c>
      <c r="F6" t="s">
        <v>109</v>
      </c>
      <c r="G6">
        <v>1</v>
      </c>
      <c r="H6" t="s">
        <v>24</v>
      </c>
      <c r="I6">
        <v>77</v>
      </c>
      <c r="J6" t="s">
        <v>109</v>
      </c>
      <c r="K6">
        <v>5</v>
      </c>
      <c r="L6" t="s">
        <v>248</v>
      </c>
      <c r="M6">
        <v>73</v>
      </c>
      <c r="N6" t="s">
        <v>249</v>
      </c>
    </row>
    <row r="7" spans="1:14" x14ac:dyDescent="0.25">
      <c r="A7" t="s">
        <v>1</v>
      </c>
      <c r="B7">
        <v>10</v>
      </c>
      <c r="C7">
        <v>0</v>
      </c>
      <c r="D7" t="s">
        <v>18</v>
      </c>
      <c r="E7">
        <v>10</v>
      </c>
      <c r="F7" t="s">
        <v>46</v>
      </c>
      <c r="G7">
        <v>0</v>
      </c>
      <c r="H7" t="s">
        <v>18</v>
      </c>
      <c r="I7">
        <v>10</v>
      </c>
      <c r="J7" t="s">
        <v>46</v>
      </c>
      <c r="K7">
        <v>0</v>
      </c>
      <c r="L7" t="s">
        <v>18</v>
      </c>
      <c r="M7">
        <v>10</v>
      </c>
      <c r="N7" t="s">
        <v>46</v>
      </c>
    </row>
    <row r="8" spans="1:14" x14ac:dyDescent="0.25">
      <c r="A8" t="s">
        <v>8</v>
      </c>
      <c r="B8">
        <v>10</v>
      </c>
      <c r="C8">
        <v>0</v>
      </c>
      <c r="D8" t="s">
        <v>18</v>
      </c>
      <c r="E8">
        <v>10</v>
      </c>
      <c r="F8" t="s">
        <v>46</v>
      </c>
      <c r="G8">
        <v>0</v>
      </c>
      <c r="H8" t="s">
        <v>18</v>
      </c>
      <c r="I8">
        <v>10</v>
      </c>
      <c r="J8" t="s">
        <v>46</v>
      </c>
      <c r="K8">
        <v>0</v>
      </c>
      <c r="L8" t="s">
        <v>18</v>
      </c>
      <c r="M8">
        <v>10</v>
      </c>
      <c r="N8" t="s">
        <v>46</v>
      </c>
    </row>
    <row r="9" spans="1:14" x14ac:dyDescent="0.25">
      <c r="A9" t="s">
        <v>7</v>
      </c>
      <c r="B9">
        <v>10</v>
      </c>
      <c r="C9">
        <v>0</v>
      </c>
      <c r="D9" t="s">
        <v>18</v>
      </c>
      <c r="E9">
        <v>10</v>
      </c>
      <c r="F9" t="s">
        <v>46</v>
      </c>
      <c r="G9">
        <v>1</v>
      </c>
      <c r="H9" t="s">
        <v>16</v>
      </c>
      <c r="I9">
        <v>9</v>
      </c>
      <c r="J9" t="s">
        <v>118</v>
      </c>
      <c r="K9">
        <v>1</v>
      </c>
      <c r="L9" t="s">
        <v>16</v>
      </c>
      <c r="M9">
        <v>9</v>
      </c>
      <c r="N9" t="s">
        <v>118</v>
      </c>
    </row>
    <row r="10" spans="1:14" x14ac:dyDescent="0.25">
      <c r="A10" t="s">
        <v>6</v>
      </c>
      <c r="B10">
        <v>8</v>
      </c>
      <c r="C10">
        <v>1</v>
      </c>
      <c r="D10" t="s">
        <v>38</v>
      </c>
      <c r="E10">
        <v>7</v>
      </c>
      <c r="F10" t="s">
        <v>39</v>
      </c>
      <c r="G10">
        <v>2</v>
      </c>
      <c r="H10" t="s">
        <v>40</v>
      </c>
      <c r="I10">
        <v>6</v>
      </c>
      <c r="J10" t="s">
        <v>225</v>
      </c>
      <c r="K10">
        <v>2</v>
      </c>
      <c r="L10" t="s">
        <v>40</v>
      </c>
      <c r="M10">
        <v>6</v>
      </c>
      <c r="N10" t="s">
        <v>225</v>
      </c>
    </row>
    <row r="11" spans="1:14" x14ac:dyDescent="0.25">
      <c r="A11" t="s">
        <v>5</v>
      </c>
      <c r="B11">
        <v>289</v>
      </c>
      <c r="C11">
        <v>105</v>
      </c>
      <c r="D11" t="s">
        <v>250</v>
      </c>
      <c r="E11">
        <v>184</v>
      </c>
      <c r="F11" t="s">
        <v>251</v>
      </c>
      <c r="G11">
        <v>106</v>
      </c>
      <c r="H11" t="s">
        <v>252</v>
      </c>
      <c r="I11">
        <v>183</v>
      </c>
      <c r="J11" t="s">
        <v>253</v>
      </c>
      <c r="K11">
        <v>117</v>
      </c>
      <c r="L11" t="s">
        <v>254</v>
      </c>
      <c r="M11">
        <v>172</v>
      </c>
      <c r="N11" t="s">
        <v>255</v>
      </c>
    </row>
    <row r="13" spans="1:14" x14ac:dyDescent="0.25">
      <c r="C13" t="s">
        <v>352</v>
      </c>
      <c r="G13" t="s">
        <v>13</v>
      </c>
      <c r="K13" t="s">
        <v>14</v>
      </c>
    </row>
    <row r="14" spans="1:14" ht="30" x14ac:dyDescent="0.25">
      <c r="A14" t="s">
        <v>58</v>
      </c>
      <c r="B14" s="1" t="s">
        <v>10</v>
      </c>
      <c r="C14" s="1" t="s">
        <v>164</v>
      </c>
      <c r="D14" s="1" t="s">
        <v>165</v>
      </c>
      <c r="E14" s="1" t="s">
        <v>11</v>
      </c>
      <c r="F14" s="1" t="s">
        <v>55</v>
      </c>
      <c r="G14" s="1" t="s">
        <v>164</v>
      </c>
      <c r="H14" s="1" t="s">
        <v>165</v>
      </c>
      <c r="I14" s="1" t="s">
        <v>11</v>
      </c>
      <c r="J14" s="1" t="s">
        <v>55</v>
      </c>
      <c r="K14" s="1" t="s">
        <v>164</v>
      </c>
      <c r="L14" s="1" t="s">
        <v>165</v>
      </c>
      <c r="M14" s="1" t="s">
        <v>11</v>
      </c>
      <c r="N14" s="1" t="s">
        <v>55</v>
      </c>
    </row>
    <row r="15" spans="1:14" x14ac:dyDescent="0.25">
      <c r="A15" t="s">
        <v>9</v>
      </c>
      <c r="B15">
        <v>156</v>
      </c>
      <c r="C15">
        <v>98</v>
      </c>
      <c r="D15" t="s">
        <v>263</v>
      </c>
      <c r="E15">
        <v>58</v>
      </c>
      <c r="F15" t="s">
        <v>264</v>
      </c>
      <c r="G15">
        <v>99</v>
      </c>
      <c r="H15" t="s">
        <v>192</v>
      </c>
      <c r="I15">
        <v>57</v>
      </c>
      <c r="J15" t="s">
        <v>265</v>
      </c>
      <c r="K15">
        <v>104</v>
      </c>
      <c r="L15" t="s">
        <v>266</v>
      </c>
      <c r="M15">
        <v>52</v>
      </c>
      <c r="N15" t="s">
        <v>190</v>
      </c>
    </row>
    <row r="16" spans="1:14" x14ac:dyDescent="0.25">
      <c r="A16" t="s">
        <v>59</v>
      </c>
      <c r="B16">
        <v>15</v>
      </c>
      <c r="C16">
        <v>3</v>
      </c>
      <c r="D16" t="s">
        <v>258</v>
      </c>
      <c r="E16">
        <v>12</v>
      </c>
      <c r="F16" t="s">
        <v>259</v>
      </c>
      <c r="G16">
        <v>2</v>
      </c>
      <c r="H16" t="s">
        <v>64</v>
      </c>
      <c r="I16">
        <v>13</v>
      </c>
      <c r="J16" t="s">
        <v>127</v>
      </c>
      <c r="K16">
        <v>2</v>
      </c>
      <c r="L16" t="s">
        <v>64</v>
      </c>
      <c r="M16">
        <v>13</v>
      </c>
      <c r="N16" t="s">
        <v>127</v>
      </c>
    </row>
    <row r="17" spans="1:14" x14ac:dyDescent="0.25">
      <c r="A17" t="s">
        <v>4</v>
      </c>
      <c r="B17">
        <v>118</v>
      </c>
      <c r="C17">
        <v>4</v>
      </c>
      <c r="D17" t="s">
        <v>134</v>
      </c>
      <c r="E17">
        <v>114</v>
      </c>
      <c r="F17" t="s">
        <v>135</v>
      </c>
      <c r="G17">
        <v>5</v>
      </c>
      <c r="H17" t="s">
        <v>260</v>
      </c>
      <c r="I17">
        <v>113</v>
      </c>
      <c r="J17" t="s">
        <v>231</v>
      </c>
      <c r="K17">
        <v>11</v>
      </c>
      <c r="L17" t="s">
        <v>261</v>
      </c>
      <c r="M17">
        <v>107</v>
      </c>
      <c r="N17" t="s">
        <v>262</v>
      </c>
    </row>
    <row r="18" spans="1:14" x14ac:dyDescent="0.25">
      <c r="A18" t="s">
        <v>5</v>
      </c>
      <c r="B18">
        <v>289</v>
      </c>
      <c r="C18">
        <v>105</v>
      </c>
      <c r="D18" t="s">
        <v>250</v>
      </c>
      <c r="E18">
        <v>184</v>
      </c>
      <c r="F18" t="s">
        <v>251</v>
      </c>
      <c r="G18">
        <v>106</v>
      </c>
      <c r="H18" t="s">
        <v>252</v>
      </c>
      <c r="I18">
        <v>183</v>
      </c>
      <c r="J18" t="s">
        <v>253</v>
      </c>
      <c r="K18">
        <v>117</v>
      </c>
      <c r="L18" t="s">
        <v>254</v>
      </c>
      <c r="M18">
        <v>172</v>
      </c>
      <c r="N18" t="s">
        <v>255</v>
      </c>
    </row>
    <row r="20" spans="1:14" x14ac:dyDescent="0.25">
      <c r="C20" t="s">
        <v>352</v>
      </c>
      <c r="G20" t="s">
        <v>13</v>
      </c>
      <c r="K20" t="s">
        <v>14</v>
      </c>
    </row>
    <row r="21" spans="1:14" ht="30" x14ac:dyDescent="0.25">
      <c r="A21" t="s">
        <v>60</v>
      </c>
      <c r="B21" s="1" t="s">
        <v>10</v>
      </c>
      <c r="C21" s="1" t="s">
        <v>164</v>
      </c>
      <c r="D21" s="1" t="s">
        <v>165</v>
      </c>
      <c r="E21" s="1" t="s">
        <v>11</v>
      </c>
      <c r="F21" s="1" t="s">
        <v>55</v>
      </c>
      <c r="G21" s="1" t="s">
        <v>164</v>
      </c>
      <c r="H21" s="1" t="s">
        <v>165</v>
      </c>
      <c r="I21" s="1" t="s">
        <v>11</v>
      </c>
      <c r="J21" s="1" t="s">
        <v>55</v>
      </c>
      <c r="K21" s="1" t="s">
        <v>164</v>
      </c>
      <c r="L21" s="1" t="s">
        <v>165</v>
      </c>
      <c r="M21" s="1" t="s">
        <v>11</v>
      </c>
      <c r="N21" s="1" t="s">
        <v>55</v>
      </c>
    </row>
    <row r="22" spans="1:14" x14ac:dyDescent="0.25">
      <c r="A22" t="s">
        <v>2</v>
      </c>
      <c r="B22">
        <v>112</v>
      </c>
      <c r="C22">
        <v>62</v>
      </c>
      <c r="D22" t="s">
        <v>267</v>
      </c>
      <c r="E22">
        <v>50</v>
      </c>
      <c r="F22" t="s">
        <v>268</v>
      </c>
      <c r="G22">
        <v>62</v>
      </c>
      <c r="H22" t="s">
        <v>267</v>
      </c>
      <c r="I22">
        <v>50</v>
      </c>
      <c r="J22" t="s">
        <v>268</v>
      </c>
      <c r="K22">
        <v>66</v>
      </c>
      <c r="L22" t="s">
        <v>149</v>
      </c>
      <c r="M22">
        <v>46</v>
      </c>
      <c r="N22" t="s">
        <v>269</v>
      </c>
    </row>
    <row r="23" spans="1:14" x14ac:dyDescent="0.25">
      <c r="A23" t="s">
        <v>59</v>
      </c>
      <c r="B23">
        <v>31</v>
      </c>
      <c r="C23">
        <v>21</v>
      </c>
      <c r="D23" t="s">
        <v>270</v>
      </c>
      <c r="E23">
        <v>10</v>
      </c>
      <c r="F23" t="s">
        <v>207</v>
      </c>
      <c r="G23">
        <v>22</v>
      </c>
      <c r="H23" t="s">
        <v>206</v>
      </c>
      <c r="I23">
        <v>9</v>
      </c>
      <c r="J23" t="s">
        <v>271</v>
      </c>
      <c r="K23">
        <v>23</v>
      </c>
      <c r="L23" t="s">
        <v>272</v>
      </c>
      <c r="M23">
        <v>8</v>
      </c>
      <c r="N23" t="s">
        <v>204</v>
      </c>
    </row>
    <row r="24" spans="1:14" x14ac:dyDescent="0.25">
      <c r="A24" t="s">
        <v>4</v>
      </c>
      <c r="B24">
        <v>146</v>
      </c>
      <c r="C24">
        <v>22</v>
      </c>
      <c r="D24" t="s">
        <v>273</v>
      </c>
      <c r="E24">
        <v>124</v>
      </c>
      <c r="F24" t="s">
        <v>161</v>
      </c>
      <c r="G24">
        <v>22</v>
      </c>
      <c r="H24" t="s">
        <v>273</v>
      </c>
      <c r="I24">
        <v>124</v>
      </c>
      <c r="J24" t="s">
        <v>161</v>
      </c>
      <c r="K24">
        <v>28</v>
      </c>
      <c r="L24" t="s">
        <v>274</v>
      </c>
      <c r="M24">
        <v>118</v>
      </c>
      <c r="N24" t="s">
        <v>275</v>
      </c>
    </row>
    <row r="25" spans="1:14" x14ac:dyDescent="0.25">
      <c r="A25" t="s">
        <v>5</v>
      </c>
      <c r="B25">
        <v>289</v>
      </c>
      <c r="C25">
        <v>105</v>
      </c>
      <c r="D25" t="s">
        <v>250</v>
      </c>
      <c r="E25">
        <v>184</v>
      </c>
      <c r="F25" t="s">
        <v>251</v>
      </c>
      <c r="G25">
        <v>106</v>
      </c>
      <c r="H25" t="s">
        <v>252</v>
      </c>
      <c r="I25">
        <v>183</v>
      </c>
      <c r="J25" t="s">
        <v>253</v>
      </c>
      <c r="K25">
        <v>117</v>
      </c>
      <c r="L25" t="s">
        <v>254</v>
      </c>
      <c r="M25">
        <v>172</v>
      </c>
      <c r="N25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SensSpec based on MAC-ELISA o</vt:lpstr>
      <vt:lpstr>Agreement data details</vt:lpstr>
      <vt:lpstr>InBios</vt:lpstr>
      <vt:lpstr>NovaTec</vt:lpstr>
      <vt:lpstr>Euroimmun IgM</vt:lpstr>
      <vt:lpstr>Euroimmun IgG</vt:lpstr>
      <vt:lpstr>Euroimmun IgM &amp; IgG</vt:lpstr>
    </vt:vector>
  </TitlesOfParts>
  <LinksUpToDate>false</LinksUpToDate>
  <SharedDoc>false</SharedDoc>
  <HyperlinksChanged>false</HyperlinksChanged>
  <AppVersion>16.0300</AppVersion>
  <Company/>
  <Manager/>
  <Template/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